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2" yWindow="65524" windowWidth="7680" windowHeight="8136" tabRatio="782" firstSheet="1" activeTab="6"/>
  </bookViews>
  <sheets>
    <sheet name="給与費明細書" sheetId="1" r:id="rId1"/>
    <sheet name="２．一般職 " sheetId="2" r:id="rId2"/>
    <sheet name="（２）給料及び職員手当の増減額の明細" sheetId="3" r:id="rId3"/>
    <sheet name="（３）給料及び職員手当の状況" sheetId="4" r:id="rId4"/>
    <sheet name="イ.級別職員数 (2)" sheetId="5" r:id="rId5"/>
    <sheet name="ウ.期末手当・勤勉手当 (2)" sheetId="6" r:id="rId6"/>
    <sheet name="エ.地域手当" sheetId="7" r:id="rId7"/>
  </sheets>
  <definedNames>
    <definedName name="_xlnm.Print_Area" localSheetId="1">'２．一般職 '!$A$1:$M$20</definedName>
  </definedNames>
  <calcPr fullCalcOnLoad="1"/>
</workbook>
</file>

<file path=xl/sharedStrings.xml><?xml version="1.0" encoding="utf-8"?>
<sst xmlns="http://schemas.openxmlformats.org/spreadsheetml/2006/main" count="318" uniqueCount="233">
  <si>
    <t>計</t>
  </si>
  <si>
    <t>本年度</t>
  </si>
  <si>
    <t>（単位 ： 千円）</t>
  </si>
  <si>
    <t>区　　　分</t>
  </si>
  <si>
    <t>職員数</t>
  </si>
  <si>
    <t>共　済　費</t>
  </si>
  <si>
    <t>合　　　計</t>
  </si>
  <si>
    <t>備　　　考</t>
  </si>
  <si>
    <t>報　　酬</t>
  </si>
  <si>
    <t>給　　料</t>
  </si>
  <si>
    <t>職員手当</t>
  </si>
  <si>
    <t>計</t>
  </si>
  <si>
    <t>（人）</t>
  </si>
  <si>
    <t>長　　等</t>
  </si>
  <si>
    <t>議　　員</t>
  </si>
  <si>
    <t>前年度</t>
  </si>
  <si>
    <t>比　較</t>
  </si>
  <si>
    <t>２　一般職</t>
  </si>
  <si>
    <t>　（１）総　括</t>
  </si>
  <si>
    <t>区　分</t>
  </si>
  <si>
    <t>職員数（人）</t>
  </si>
  <si>
    <t>給　　　　　与　　　　　費</t>
  </si>
  <si>
    <t>職員手当</t>
  </si>
  <si>
    <t>扶養手当</t>
  </si>
  <si>
    <t>地域手当</t>
  </si>
  <si>
    <t>通勤手当</t>
  </si>
  <si>
    <t>特殊勤務</t>
  </si>
  <si>
    <t>時 間 外</t>
  </si>
  <si>
    <t>管理職手当</t>
  </si>
  <si>
    <t>期末手当</t>
  </si>
  <si>
    <t>勤勉手当</t>
  </si>
  <si>
    <t>退職手当</t>
  </si>
  <si>
    <t>児童手当</t>
  </si>
  <si>
    <t>勤務手当</t>
  </si>
  <si>
    <t>区　　分</t>
  </si>
  <si>
    <t>増 減 額</t>
  </si>
  <si>
    <t>増 減 事 由 別 内 訳</t>
  </si>
  <si>
    <t>説　　　　　　　明</t>
  </si>
  <si>
    <t>備　　　　　　　考</t>
  </si>
  <si>
    <t>昇給に伴う増減分</t>
  </si>
  <si>
    <t>その他の増減分</t>
  </si>
  <si>
    <t>○職員数の異動状況</t>
  </si>
  <si>
    <t>現に在職</t>
  </si>
  <si>
    <t>その他</t>
  </si>
  <si>
    <t>する職員</t>
  </si>
  <si>
    <t>本 年 度</t>
  </si>
  <si>
    <t>人</t>
  </si>
  <si>
    <t>前 年 度</t>
  </si>
  <si>
    <t>増　　減</t>
  </si>
  <si>
    <t>○採用，退職の状況等</t>
  </si>
  <si>
    <t>採用者</t>
  </si>
  <si>
    <t>退職者</t>
  </si>
  <si>
    <t>　（３）給料及び職員手当の状況</t>
  </si>
  <si>
    <t>区　　　　　　　　　　分</t>
  </si>
  <si>
    <t>行　　政　　職</t>
  </si>
  <si>
    <t>単 純 労 務 職</t>
  </si>
  <si>
    <t>区　　　　　分</t>
  </si>
  <si>
    <t>行　　　政　　　職</t>
  </si>
  <si>
    <t>単　純　労　務　職</t>
  </si>
  <si>
    <t>級</t>
  </si>
  <si>
    <t>職員数（人）</t>
  </si>
  <si>
    <t>構成比（％）</t>
  </si>
  <si>
    <t>月分</t>
  </si>
  <si>
    <t>有</t>
  </si>
  <si>
    <t>給 　与 　費 　明 　細 　書</t>
  </si>
  <si>
    <t>１　特別職</t>
  </si>
  <si>
    <t>給　　　　　　　与　　　　　　　費</t>
  </si>
  <si>
    <t>その他</t>
  </si>
  <si>
    <t xml:space="preserve"> </t>
  </si>
  <si>
    <t>共　 済　 費</t>
  </si>
  <si>
    <t>本年度</t>
  </si>
  <si>
    <t>内訳</t>
  </si>
  <si>
    <t>ア．職員１人当りの給与</t>
  </si>
  <si>
    <t>７　級</t>
  </si>
  <si>
    <t>５　級</t>
  </si>
  <si>
    <t>６　級</t>
  </si>
  <si>
    <t>４　級</t>
  </si>
  <si>
    <t>３　級</t>
  </si>
  <si>
    <t>２　級</t>
  </si>
  <si>
    <t>１　級</t>
  </si>
  <si>
    <t>住居手当</t>
  </si>
  <si>
    <t>給与改定に伴う増減分</t>
  </si>
  <si>
    <t>○給与改定の状況</t>
  </si>
  <si>
    <t>制度改正に伴う増減分</t>
  </si>
  <si>
    <t>合　　　　計</t>
  </si>
  <si>
    <t>備　　　　考</t>
  </si>
  <si>
    <t>本　年　度</t>
  </si>
  <si>
    <t>前　年　度</t>
  </si>
  <si>
    <t>比　　　較</t>
  </si>
  <si>
    <t>職員</t>
  </si>
  <si>
    <t>区　分</t>
  </si>
  <si>
    <t>手当</t>
  </si>
  <si>
    <t>手　　　当</t>
  </si>
  <si>
    <t xml:space="preserve">の </t>
  </si>
  <si>
    <t>前年度</t>
  </si>
  <si>
    <t>比　較</t>
  </si>
  <si>
    <t>　(２）給料及び職員手当の増減額の明細</t>
  </si>
  <si>
    <t>国の指定基準に</t>
  </si>
  <si>
    <t>基づく支給率</t>
  </si>
  <si>
    <t>給料総額に対する比率</t>
  </si>
  <si>
    <t>代表的な特殊</t>
  </si>
  <si>
    <t>勤務手当の名称</t>
  </si>
  <si>
    <t>16人</t>
  </si>
  <si>
    <t>支給対象職員の比率</t>
  </si>
  <si>
    <t>支 給 対 象 職 員 数</t>
  </si>
  <si>
    <t>龍 ケ 崎 市</t>
  </si>
  <si>
    <t>区    　分</t>
  </si>
  <si>
    <t>全  職  種</t>
  </si>
  <si>
    <t>行    政    職</t>
  </si>
  <si>
    <t>代  表  的  な  職  種</t>
  </si>
  <si>
    <t>扶　　養　　手　　当</t>
  </si>
  <si>
    <t>住　　居　　手　　当</t>
  </si>
  <si>
    <t>通　　勤　　手　　当</t>
  </si>
  <si>
    <t>区　　　分</t>
  </si>
  <si>
    <t>差   異   の   内   容</t>
  </si>
  <si>
    <t>同　    じ</t>
  </si>
  <si>
    <t>同    　じ</t>
  </si>
  <si>
    <t>支給対象地域</t>
  </si>
  <si>
    <t>支給率</t>
  </si>
  <si>
    <t>国  の  制  度  と  の  異  同</t>
  </si>
  <si>
    <t>　　　　　　　　　　　　　実施日　　　　　　 　　　　４月</t>
  </si>
  <si>
    <t>平成29年１月１日現在</t>
  </si>
  <si>
    <t>　　前年度　　　　　　給与の改定率　　　　0.14　％</t>
  </si>
  <si>
    <t>2.075</t>
  </si>
  <si>
    <t>同　　　じ</t>
  </si>
  <si>
    <t xml:space="preserve"> 廃棄物の処理作業に従事する作業手当</t>
  </si>
  <si>
    <t>イ.初任給</t>
  </si>
  <si>
    <t>行　政　職</t>
  </si>
  <si>
    <t>単 純 労 務 職</t>
  </si>
  <si>
    <t>区  分</t>
  </si>
  <si>
    <t>行  政  職</t>
  </si>
  <si>
    <t>高　校　卒</t>
  </si>
  <si>
    <t>短　大　卒</t>
  </si>
  <si>
    <t>大　学　卒</t>
  </si>
  <si>
    <t>国　　の　　制　　度</t>
  </si>
  <si>
    <t>平　均　給　与　月　額　（　円　）</t>
  </si>
  <si>
    <t>平　　 均　　 年　　齢　　（　歳　）</t>
  </si>
  <si>
    <t>平　均　給　料　月　額  （  円  ）</t>
  </si>
  <si>
    <t>平成30年１月１日現在</t>
  </si>
  <si>
    <t>（単位　円）</t>
  </si>
  <si>
    <t>ウ．級別職員数</t>
  </si>
  <si>
    <t>平成29年1月1日現在</t>
  </si>
  <si>
    <t>平成30年1月1日現在</t>
  </si>
  <si>
    <t>ｸﾞﾙｰﾌﾟﾘｰﾀﾞｰ</t>
  </si>
  <si>
    <t>　　　（級別の標準的な職務内容）</t>
  </si>
  <si>
    <t>参　　　　　事</t>
  </si>
  <si>
    <t>課　　　　長</t>
  </si>
  <si>
    <t>副 　参　 事</t>
  </si>
  <si>
    <t>課  長  補  佐</t>
  </si>
  <si>
    <t>係　　　　長</t>
  </si>
  <si>
    <t>主　　　　任</t>
  </si>
  <si>
    <t>主　　　　　幹</t>
  </si>
  <si>
    <t>副　  主　  幹</t>
  </si>
  <si>
    <t>主　　　　事</t>
  </si>
  <si>
    <t>技　　　　師</t>
  </si>
  <si>
    <t>主　 事 　補</t>
  </si>
  <si>
    <t>技 　師　 補</t>
  </si>
  <si>
    <t>区　　分</t>
  </si>
  <si>
    <t>7　級</t>
  </si>
  <si>
    <t>6　級</t>
  </si>
  <si>
    <t>5　級</t>
  </si>
  <si>
    <t>4　級</t>
  </si>
  <si>
    <t>3　級</t>
  </si>
  <si>
    <t>2　級</t>
  </si>
  <si>
    <t>1　級</t>
  </si>
  <si>
    <t>事  務  局  長</t>
  </si>
  <si>
    <t>事 務 局 次 長</t>
  </si>
  <si>
    <t>行　政　職　等</t>
  </si>
  <si>
    <t>エ.昇給</t>
  </si>
  <si>
    <t>6号給以上</t>
  </si>
  <si>
    <t>（注）　「昇給に係る職員数（B)」及び「号給数別内訳」には，現給保障を受けている職員を含む。</t>
  </si>
  <si>
    <t>本　年　度</t>
  </si>
  <si>
    <t>前　年　度</t>
  </si>
  <si>
    <t>昇  給  に  係  る  職  員  数  （　B　)</t>
  </si>
  <si>
    <t>職　　　　　員　　　　　数　　   　（　A　)</t>
  </si>
  <si>
    <t>5　 号　 給</t>
  </si>
  <si>
    <t>4   号   給</t>
  </si>
  <si>
    <t>3   号   給</t>
  </si>
  <si>
    <t>2   号   給</t>
  </si>
  <si>
    <t>1   号   給</t>
  </si>
  <si>
    <t>号　給　数　別　内　訳</t>
  </si>
  <si>
    <t>比　　　率　（ B )　/　( A )</t>
  </si>
  <si>
    <t>　　　　　　　　　　　　　　　人</t>
  </si>
  <si>
    <t>　　　　　　　　　　　　　　　％</t>
  </si>
  <si>
    <t>オ．期末手当・勤勉手当</t>
  </si>
  <si>
    <t>区　　　　　　　　　　　　　　　　分</t>
  </si>
  <si>
    <t>合　　　　　　　計</t>
  </si>
  <si>
    <t>単　純　労　務　職</t>
  </si>
  <si>
    <t>行　　　政　　　職</t>
  </si>
  <si>
    <t>代　　表　　的　　な　　職　　種</t>
  </si>
  <si>
    <t>国 の 制 度</t>
  </si>
  <si>
    <t>前   年   度</t>
  </si>
  <si>
    <t>本   年   度</t>
  </si>
  <si>
    <t>区　      　分</t>
  </si>
  <si>
    <t>６　月</t>
  </si>
  <si>
    <t>１２　月</t>
  </si>
  <si>
    <t>職制上の段階，職務の級等による加算措置</t>
  </si>
  <si>
    <t>備　　　考</t>
  </si>
  <si>
    <t>支 　 給  　期　  別　  支　  給　  率</t>
  </si>
  <si>
    <t>支 　 給  　率　  計</t>
  </si>
  <si>
    <t>カ．定年退職及び勧奨退職に係る退職手当</t>
  </si>
  <si>
    <t>キ．地域手当</t>
  </si>
  <si>
    <t>ク．特殊勤務手当</t>
  </si>
  <si>
    <t>ケ．その他の手当</t>
  </si>
  <si>
    <t>20　年</t>
  </si>
  <si>
    <t>勤 続 の 者</t>
  </si>
  <si>
    <t>25　年</t>
  </si>
  <si>
    <t>35　年</t>
  </si>
  <si>
    <t>最 高 限 度</t>
  </si>
  <si>
    <t>加  算  措  置  等</t>
  </si>
  <si>
    <t>そ   の   他   の</t>
  </si>
  <si>
    <t>備　　考</t>
  </si>
  <si>
    <t>定年前早期退職特例措置</t>
  </si>
  <si>
    <t>（2％～20％加算）</t>
  </si>
  <si>
    <t>（3％～45％加算）</t>
  </si>
  <si>
    <t>　　　　　月分</t>
  </si>
  <si>
    <t>支 給 率 等</t>
  </si>
  <si>
    <t>(支 給 率 等)</t>
  </si>
  <si>
    <t>単　純 労 務 職</t>
  </si>
  <si>
    <t>2.325</t>
  </si>
  <si>
    <t>4.400</t>
  </si>
  <si>
    <t>15人</t>
  </si>
  <si>
    <t>△1人</t>
  </si>
  <si>
    <t>○扶養手当　　　　　　　　　　　  　78</t>
  </si>
  <si>
    <t>○地域手当　　　　　　　　　　　　681</t>
  </si>
  <si>
    <t>○勤勉手当　　　　　　　　　　　　662</t>
  </si>
  <si>
    <t>　　　　　　　　　　　　　　15人</t>
  </si>
  <si>
    <t>　　　　　　　　　　　　　　16人</t>
  </si>
  <si>
    <t>2.125</t>
  </si>
  <si>
    <t>2.275</t>
  </si>
  <si>
    <t>2.275</t>
  </si>
  <si>
    <t>(注）　（　）内は，再任用職員の支給率である。</t>
  </si>
  <si>
    <t>(平成30年1月1日現在）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</si>
</sst>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0_ "/>
    <numFmt numFmtId="179" formatCode="0_);[Red]\(0\)"/>
    <numFmt numFmtId="180" formatCode="0.0;&quot;△ &quot;0.0"/>
    <numFmt numFmtId="181" formatCode="0.00;&quot;△ &quot;0.00"/>
    <numFmt numFmtId="182" formatCode="#,##0.0;[Red]\-#,##0.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0.000000000"/>
    <numFmt numFmtId="190" formatCode="0.00000000"/>
    <numFmt numFmtId="191" formatCode="0.000%"/>
    <numFmt numFmtId="192" formatCode="0.0%"/>
    <numFmt numFmtId="193" formatCode="#,###_(\ ;[Red]&quot;△&quot;#,###_(\ "/>
    <numFmt numFmtId="194" formatCode="#,##0;[Red]&quot;△&quot;#,##0"/>
    <numFmt numFmtId="195" formatCode="#,###;[Red]&quot;△&quot;#,###"/>
    <numFmt numFmtId="196" formatCode="#.0"/>
    <numFmt numFmtId="197" formatCode="#,##0_(\ \ ;[Red]&quot;△&quot;#,##0_(\ \ "/>
    <numFmt numFmtId="198" formatCode="#,##0.0"/>
    <numFmt numFmtId="199" formatCode="General&quot;月分&quot;"/>
    <numFmt numFmtId="200" formatCode="#,##0.0_(\ \ ;[Red]&quot;△&quot;#,##0.0_(\ \ "/>
    <numFmt numFmtId="201" formatCode="#,##0.00_(\ \ ;[Red]&quot;△&quot;#,##0.00_(\ \ "/>
    <numFmt numFmtId="202" formatCode="0.00_);[Red]\(0.00\)"/>
    <numFmt numFmtId="203" formatCode="0.0_);[Red]\(0.0\)"/>
    <numFmt numFmtId="204" formatCode="#,##0_);[Red]\(#,##0\)"/>
    <numFmt numFmtId="205" formatCode="#,##0.0_);[Red]\(#,##0.0\)"/>
    <numFmt numFmtId="206" formatCode="#,##0.000;[Red]\-#,##0.000"/>
    <numFmt numFmtId="207" formatCode="#,##0.00&quot;円&quot;"/>
    <numFmt numFmtId="208" formatCode="#,##0.000&quot;円&quot;"/>
    <numFmt numFmtId="209" formatCode="#,##0.0&quot;円&quot;"/>
    <numFmt numFmtId="210" formatCode="#,##0&quot;円&quot;"/>
    <numFmt numFmtId="211" formatCode="#,##0.0000;[Red]\-#,##0.0000"/>
    <numFmt numFmtId="212" formatCode="[DBNum3][$-411]0"/>
    <numFmt numFmtId="213" formatCode="[DBNum3][$-411]#,##0"/>
    <numFmt numFmtId="214" formatCode="0_);\(0\)"/>
    <numFmt numFmtId="215" formatCode="0.0000_);[Red]\(0.0000\)"/>
    <numFmt numFmtId="216" formatCode="0.000_);\(0.000\)"/>
    <numFmt numFmtId="217" formatCode="#,##0.00;&quot;△ &quot;#,##0.00"/>
    <numFmt numFmtId="218" formatCode="#,##0_);\(#,##0\)"/>
    <numFmt numFmtId="219" formatCode="[&lt;=999]000;[&lt;=9999]000\-00;000\-0000"/>
    <numFmt numFmtId="220" formatCode="#,##0_ "/>
  </numFmts>
  <fonts count="47">
    <font>
      <sz val="12"/>
      <name val="ＭＳ 明朝"/>
      <family val="1"/>
    </font>
    <font>
      <sz val="6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19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93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96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6" fillId="0" borderId="12" xfId="49" applyNumberFormat="1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6" fillId="0" borderId="0" xfId="49" applyNumberFormat="1" applyFont="1" applyAlignment="1">
      <alignment vertical="center"/>
    </xf>
    <xf numFmtId="176" fontId="6" fillId="0" borderId="19" xfId="49" applyNumberFormat="1" applyFont="1" applyBorder="1" applyAlignment="1">
      <alignment horizontal="center" vertical="center"/>
    </xf>
    <xf numFmtId="176" fontId="6" fillId="0" borderId="10" xfId="49" applyNumberFormat="1" applyFont="1" applyBorder="1" applyAlignment="1">
      <alignment horizontal="center" vertical="center"/>
    </xf>
    <xf numFmtId="176" fontId="6" fillId="0" borderId="10" xfId="49" applyNumberFormat="1" applyFont="1" applyBorder="1" applyAlignment="1">
      <alignment horizontal="centerContinuous" vertical="center"/>
    </xf>
    <xf numFmtId="176" fontId="6" fillId="0" borderId="14" xfId="49" applyNumberFormat="1" applyFont="1" applyBorder="1" applyAlignment="1">
      <alignment vertical="top"/>
    </xf>
    <xf numFmtId="176" fontId="6" fillId="0" borderId="15" xfId="49" applyNumberFormat="1" applyFont="1" applyBorder="1" applyAlignment="1">
      <alignment vertical="center"/>
    </xf>
    <xf numFmtId="176" fontId="6" fillId="0" borderId="20" xfId="49" applyNumberFormat="1" applyFont="1" applyBorder="1" applyAlignment="1">
      <alignment vertical="center"/>
    </xf>
    <xf numFmtId="176" fontId="9" fillId="0" borderId="20" xfId="49" applyNumberFormat="1" applyFont="1" applyBorder="1" applyAlignment="1">
      <alignment vertical="center"/>
    </xf>
    <xf numFmtId="176" fontId="9" fillId="0" borderId="15" xfId="49" applyNumberFormat="1" applyFont="1" applyBorder="1" applyAlignment="1">
      <alignment vertical="center"/>
    </xf>
    <xf numFmtId="176" fontId="9" fillId="0" borderId="21" xfId="49" applyNumberFormat="1" applyFont="1" applyBorder="1" applyAlignment="1">
      <alignment vertical="center"/>
    </xf>
    <xf numFmtId="176" fontId="9" fillId="0" borderId="11" xfId="49" applyNumberFormat="1" applyFont="1" applyBorder="1" applyAlignment="1">
      <alignment horizontal="center" vertical="center"/>
    </xf>
    <xf numFmtId="176" fontId="9" fillId="0" borderId="22" xfId="49" applyNumberFormat="1" applyFont="1" applyBorder="1" applyAlignment="1">
      <alignment horizontal="center" vertical="center"/>
    </xf>
    <xf numFmtId="176" fontId="9" fillId="0" borderId="20" xfId="49" applyNumberFormat="1" applyFont="1" applyBorder="1" applyAlignment="1">
      <alignment horizontal="center" vertical="center"/>
    </xf>
    <xf numFmtId="176" fontId="9" fillId="0" borderId="11" xfId="49" applyNumberFormat="1" applyFont="1" applyBorder="1" applyAlignment="1">
      <alignment horizontal="right" vertical="center"/>
    </xf>
    <xf numFmtId="176" fontId="9" fillId="0" borderId="0" xfId="49" applyNumberFormat="1" applyFont="1" applyBorder="1" applyAlignment="1">
      <alignment vertical="center"/>
    </xf>
    <xf numFmtId="176" fontId="6" fillId="0" borderId="17" xfId="49" applyNumberFormat="1" applyFont="1" applyBorder="1" applyAlignment="1">
      <alignment vertical="top"/>
    </xf>
    <xf numFmtId="176" fontId="9" fillId="0" borderId="23" xfId="49" applyNumberFormat="1" applyFont="1" applyBorder="1" applyAlignment="1">
      <alignment vertical="center"/>
    </xf>
    <xf numFmtId="176" fontId="9" fillId="0" borderId="24" xfId="49" applyNumberFormat="1" applyFont="1" applyBorder="1" applyAlignment="1">
      <alignment vertical="center"/>
    </xf>
    <xf numFmtId="176" fontId="9" fillId="0" borderId="25" xfId="49" applyNumberFormat="1" applyFont="1" applyBorder="1" applyAlignment="1">
      <alignment vertical="center"/>
    </xf>
    <xf numFmtId="176" fontId="9" fillId="0" borderId="26" xfId="49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9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204" fontId="4" fillId="0" borderId="11" xfId="0" applyNumberFormat="1" applyFont="1" applyBorder="1" applyAlignment="1">
      <alignment horizontal="right" vertical="center"/>
    </xf>
    <xf numFmtId="204" fontId="4" fillId="0" borderId="27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204" fontId="4" fillId="0" borderId="11" xfId="0" applyNumberFormat="1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188" fontId="4" fillId="0" borderId="28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188" fontId="4" fillId="0" borderId="11" xfId="0" applyNumberFormat="1" applyFont="1" applyBorder="1" applyAlignment="1">
      <alignment horizontal="center" vertical="center"/>
    </xf>
    <xf numFmtId="188" fontId="4" fillId="0" borderId="27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distributed" vertical="center" indent="1"/>
    </xf>
    <xf numFmtId="203" fontId="4" fillId="0" borderId="11" xfId="0" applyNumberFormat="1" applyFont="1" applyBorder="1" applyAlignment="1">
      <alignment vertical="center"/>
    </xf>
    <xf numFmtId="176" fontId="9" fillId="0" borderId="26" xfId="49" applyNumberFormat="1" applyFont="1" applyBorder="1" applyAlignment="1">
      <alignment horizontal="right" vertical="center"/>
    </xf>
    <xf numFmtId="176" fontId="6" fillId="0" borderId="29" xfId="49" applyNumberFormat="1" applyFont="1" applyBorder="1" applyAlignment="1">
      <alignment horizontal="center" vertical="center"/>
    </xf>
    <xf numFmtId="176" fontId="6" fillId="0" borderId="16" xfId="49" applyNumberFormat="1" applyFont="1" applyBorder="1" applyAlignment="1">
      <alignment horizontal="center" vertical="top"/>
    </xf>
    <xf numFmtId="0" fontId="5" fillId="0" borderId="30" xfId="0" applyFont="1" applyBorder="1" applyAlignment="1">
      <alignment vertical="center"/>
    </xf>
    <xf numFmtId="205" fontId="4" fillId="0" borderId="31" xfId="0" applyNumberFormat="1" applyFont="1" applyBorder="1" applyAlignment="1">
      <alignment vertical="center"/>
    </xf>
    <xf numFmtId="0" fontId="0" fillId="0" borderId="32" xfId="0" applyBorder="1" applyAlignment="1">
      <alignment/>
    </xf>
    <xf numFmtId="176" fontId="6" fillId="0" borderId="33" xfId="49" applyNumberFormat="1" applyFont="1" applyBorder="1" applyAlignment="1">
      <alignment horizontal="left" vertical="center"/>
    </xf>
    <xf numFmtId="176" fontId="6" fillId="0" borderId="14" xfId="49" applyNumberFormat="1" applyFont="1" applyBorder="1" applyAlignment="1">
      <alignment horizontal="center" vertical="top"/>
    </xf>
    <xf numFmtId="176" fontId="6" fillId="0" borderId="22" xfId="49" applyNumberFormat="1" applyFont="1" applyBorder="1" applyAlignment="1">
      <alignment vertical="center"/>
    </xf>
    <xf numFmtId="176" fontId="9" fillId="0" borderId="22" xfId="49" applyNumberFormat="1" applyFont="1" applyBorder="1" applyAlignment="1">
      <alignment vertical="center"/>
    </xf>
    <xf numFmtId="176" fontId="6" fillId="0" borderId="34" xfId="49" applyNumberFormat="1" applyFont="1" applyBorder="1" applyAlignment="1">
      <alignment horizontal="center" vertical="center"/>
    </xf>
    <xf numFmtId="176" fontId="6" fillId="0" borderId="21" xfId="49" applyNumberFormat="1" applyFont="1" applyBorder="1" applyAlignment="1">
      <alignment horizontal="left" vertical="center"/>
    </xf>
    <xf numFmtId="176" fontId="6" fillId="0" borderId="0" xfId="49" applyNumberFormat="1" applyFont="1" applyBorder="1" applyAlignment="1">
      <alignment horizontal="left" vertical="center"/>
    </xf>
    <xf numFmtId="194" fontId="6" fillId="33" borderId="11" xfId="0" applyNumberFormat="1" applyFont="1" applyFill="1" applyBorder="1" applyAlignment="1">
      <alignment vertical="center"/>
    </xf>
    <xf numFmtId="195" fontId="6" fillId="33" borderId="11" xfId="0" applyNumberFormat="1" applyFont="1" applyFill="1" applyBorder="1" applyAlignment="1">
      <alignment vertical="center"/>
    </xf>
    <xf numFmtId="195" fontId="6" fillId="33" borderId="12" xfId="0" applyNumberFormat="1" applyFont="1" applyFill="1" applyBorder="1" applyAlignment="1" quotePrefix="1">
      <alignment horizontal="right" vertical="center"/>
    </xf>
    <xf numFmtId="176" fontId="6" fillId="33" borderId="12" xfId="49" applyNumberFormat="1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38" fontId="6" fillId="33" borderId="0" xfId="49" applyFont="1" applyFill="1" applyAlignment="1">
      <alignment vertical="center"/>
    </xf>
    <xf numFmtId="0" fontId="6" fillId="33" borderId="20" xfId="0" applyFont="1" applyFill="1" applyBorder="1" applyAlignment="1">
      <alignment horizontal="center" vertical="top"/>
    </xf>
    <xf numFmtId="176" fontId="6" fillId="33" borderId="22" xfId="49" applyNumberFormat="1" applyFont="1" applyFill="1" applyBorder="1" applyAlignment="1">
      <alignment vertical="top"/>
    </xf>
    <xf numFmtId="176" fontId="6" fillId="33" borderId="22" xfId="49" applyNumberFormat="1" applyFont="1" applyFill="1" applyBorder="1" applyAlignment="1">
      <alignment vertical="center"/>
    </xf>
    <xf numFmtId="176" fontId="6" fillId="33" borderId="15" xfId="49" applyNumberFormat="1" applyFont="1" applyFill="1" applyBorder="1" applyAlignment="1">
      <alignment vertical="top"/>
    </xf>
    <xf numFmtId="176" fontId="6" fillId="33" borderId="15" xfId="49" applyNumberFormat="1" applyFont="1" applyFill="1" applyBorder="1" applyAlignment="1">
      <alignment vertical="center"/>
    </xf>
    <xf numFmtId="176" fontId="6" fillId="33" borderId="20" xfId="49" applyNumberFormat="1" applyFont="1" applyFill="1" applyBorder="1" applyAlignment="1">
      <alignment vertical="center"/>
    </xf>
    <xf numFmtId="176" fontId="6" fillId="0" borderId="15" xfId="49" applyNumberFormat="1" applyFont="1" applyFill="1" applyBorder="1" applyAlignment="1">
      <alignment vertical="center"/>
    </xf>
    <xf numFmtId="176" fontId="46" fillId="0" borderId="0" xfId="49" applyNumberFormat="1" applyFont="1" applyAlignment="1">
      <alignment vertical="center"/>
    </xf>
    <xf numFmtId="217" fontId="6" fillId="33" borderId="0" xfId="49" applyNumberFormat="1" applyFont="1" applyFill="1" applyAlignment="1">
      <alignment vertical="center"/>
    </xf>
    <xf numFmtId="176" fontId="6" fillId="33" borderId="0" xfId="49" applyNumberFormat="1" applyFont="1" applyFill="1" applyAlignment="1">
      <alignment horizontal="center" vertical="center"/>
    </xf>
    <xf numFmtId="176" fontId="6" fillId="0" borderId="16" xfId="49" applyNumberFormat="1" applyFont="1" applyBorder="1" applyAlignment="1">
      <alignment vertical="top"/>
    </xf>
    <xf numFmtId="176" fontId="6" fillId="33" borderId="0" xfId="49" applyNumberFormat="1" applyFont="1" applyFill="1" applyAlignment="1">
      <alignment vertical="center"/>
    </xf>
    <xf numFmtId="176" fontId="6" fillId="0" borderId="18" xfId="49" applyNumberFormat="1" applyFont="1" applyBorder="1" applyAlignment="1">
      <alignment horizontal="center" vertical="center"/>
    </xf>
    <xf numFmtId="176" fontId="6" fillId="0" borderId="35" xfId="49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6" fillId="33" borderId="30" xfId="0" applyFont="1" applyFill="1" applyBorder="1" applyAlignment="1">
      <alignment vertical="center"/>
    </xf>
    <xf numFmtId="194" fontId="6" fillId="33" borderId="11" xfId="0" applyNumberFormat="1" applyFont="1" applyFill="1" applyBorder="1" applyAlignment="1">
      <alignment horizontal="center" vertical="center"/>
    </xf>
    <xf numFmtId="177" fontId="6" fillId="33" borderId="12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204" fontId="4" fillId="0" borderId="27" xfId="0" applyNumberFormat="1" applyFont="1" applyBorder="1" applyAlignment="1">
      <alignment horizontal="center" vertical="center"/>
    </xf>
    <xf numFmtId="205" fontId="4" fillId="0" borderId="27" xfId="0" applyNumberFormat="1" applyFont="1" applyBorder="1" applyAlignment="1">
      <alignment horizontal="center" vertical="center"/>
    </xf>
    <xf numFmtId="188" fontId="4" fillId="0" borderId="31" xfId="0" applyNumberFormat="1" applyFont="1" applyBorder="1" applyAlignment="1">
      <alignment horizontal="center" vertical="center"/>
    </xf>
    <xf numFmtId="176" fontId="10" fillId="0" borderId="15" xfId="49" applyNumberFormat="1" applyFont="1" applyBorder="1" applyAlignment="1">
      <alignment vertical="center"/>
    </xf>
    <xf numFmtId="176" fontId="9" fillId="0" borderId="36" xfId="49" applyNumberFormat="1" applyFont="1" applyBorder="1" applyAlignment="1">
      <alignment vertical="center"/>
    </xf>
    <xf numFmtId="176" fontId="9" fillId="0" borderId="37" xfId="49" applyNumberFormat="1" applyFont="1" applyBorder="1" applyAlignment="1">
      <alignment vertical="center"/>
    </xf>
    <xf numFmtId="0" fontId="0" fillId="0" borderId="38" xfId="0" applyBorder="1" applyAlignment="1">
      <alignment/>
    </xf>
    <xf numFmtId="0" fontId="5" fillId="0" borderId="38" xfId="0" applyFont="1" applyBorder="1" applyAlignment="1">
      <alignment vertic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5" fillId="0" borderId="2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42" xfId="0" applyFont="1" applyBorder="1" applyAlignment="1">
      <alignment horizontal="center" vertical="center"/>
    </xf>
    <xf numFmtId="0" fontId="5" fillId="0" borderId="40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 indent="1"/>
    </xf>
    <xf numFmtId="0" fontId="5" fillId="0" borderId="38" xfId="0" applyFont="1" applyBorder="1" applyAlignment="1">
      <alignment horizontal="distributed" vertical="center" indent="1"/>
    </xf>
    <xf numFmtId="0" fontId="5" fillId="0" borderId="32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7" xfId="0" applyFont="1" applyBorder="1" applyAlignment="1">
      <alignment horizontal="distributed" vertical="center" indent="1"/>
    </xf>
    <xf numFmtId="0" fontId="5" fillId="0" borderId="41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41" xfId="0" applyFont="1" applyBorder="1" applyAlignment="1">
      <alignment horizontal="right" vertical="center"/>
    </xf>
    <xf numFmtId="0" fontId="5" fillId="0" borderId="43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5" fillId="0" borderId="41" xfId="0" applyFont="1" applyBorder="1" applyAlignment="1">
      <alignment horizontal="distributed" vertical="center" indent="1"/>
    </xf>
    <xf numFmtId="0" fontId="0" fillId="0" borderId="24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37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28" xfId="0" applyBorder="1" applyAlignment="1">
      <alignment/>
    </xf>
    <xf numFmtId="0" fontId="0" fillId="0" borderId="47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48" xfId="0" applyBorder="1" applyAlignment="1">
      <alignment/>
    </xf>
    <xf numFmtId="0" fontId="5" fillId="0" borderId="45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76" fontId="6" fillId="0" borderId="32" xfId="49" applyNumberFormat="1" applyFont="1" applyBorder="1" applyAlignment="1">
      <alignment horizontal="center" vertical="center"/>
    </xf>
    <xf numFmtId="176" fontId="6" fillId="0" borderId="21" xfId="49" applyNumberFormat="1" applyFont="1" applyBorder="1" applyAlignment="1">
      <alignment vertical="center"/>
    </xf>
    <xf numFmtId="220" fontId="4" fillId="0" borderId="49" xfId="0" applyNumberFormat="1" applyFont="1" applyBorder="1" applyAlignment="1">
      <alignment vertical="center"/>
    </xf>
    <xf numFmtId="220" fontId="4" fillId="0" borderId="40" xfId="0" applyNumberFormat="1" applyFont="1" applyBorder="1" applyAlignment="1">
      <alignment vertical="center"/>
    </xf>
    <xf numFmtId="220" fontId="4" fillId="0" borderId="38" xfId="0" applyNumberFormat="1" applyFont="1" applyBorder="1" applyAlignment="1">
      <alignment vertical="center"/>
    </xf>
    <xf numFmtId="220" fontId="4" fillId="0" borderId="28" xfId="0" applyNumberFormat="1" applyFont="1" applyBorder="1" applyAlignment="1">
      <alignment vertical="center"/>
    </xf>
    <xf numFmtId="188" fontId="4" fillId="0" borderId="22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192" fontId="5" fillId="0" borderId="25" xfId="0" applyNumberFormat="1" applyFont="1" applyBorder="1" applyAlignment="1">
      <alignment vertical="center"/>
    </xf>
    <xf numFmtId="192" fontId="5" fillId="0" borderId="26" xfId="0" applyNumberFormat="1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192" fontId="5" fillId="0" borderId="50" xfId="0" applyNumberFormat="1" applyFont="1" applyBorder="1" applyAlignment="1">
      <alignment horizontal="center" vertical="center"/>
    </xf>
    <xf numFmtId="192" fontId="5" fillId="0" borderId="26" xfId="0" applyNumberFormat="1" applyFont="1" applyBorder="1" applyAlignment="1">
      <alignment horizontal="center" vertical="center"/>
    </xf>
    <xf numFmtId="176" fontId="5" fillId="0" borderId="0" xfId="49" applyNumberFormat="1" applyFont="1" applyAlignment="1">
      <alignment vertical="center"/>
    </xf>
    <xf numFmtId="0" fontId="0" fillId="0" borderId="15" xfId="0" applyBorder="1" applyAlignment="1">
      <alignment horizontal="center"/>
    </xf>
    <xf numFmtId="0" fontId="0" fillId="0" borderId="30" xfId="0" applyBorder="1" applyAlignment="1">
      <alignment/>
    </xf>
    <xf numFmtId="0" fontId="7" fillId="0" borderId="0" xfId="0" applyFont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6" fillId="0" borderId="38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195" fontId="5" fillId="0" borderId="11" xfId="0" applyNumberFormat="1" applyFont="1" applyBorder="1" applyAlignment="1">
      <alignment vertical="center"/>
    </xf>
    <xf numFmtId="194" fontId="5" fillId="0" borderId="11" xfId="0" applyNumberFormat="1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194" fontId="5" fillId="0" borderId="22" xfId="0" applyNumberFormat="1" applyFont="1" applyBorder="1" applyAlignment="1">
      <alignment vertical="center"/>
    </xf>
    <xf numFmtId="194" fontId="5" fillId="0" borderId="20" xfId="0" applyNumberFormat="1" applyFont="1" applyBorder="1" applyAlignment="1">
      <alignment vertical="center"/>
    </xf>
    <xf numFmtId="195" fontId="5" fillId="0" borderId="22" xfId="0" applyNumberFormat="1" applyFont="1" applyBorder="1" applyAlignment="1">
      <alignment vertical="center"/>
    </xf>
    <xf numFmtId="195" fontId="5" fillId="0" borderId="20" xfId="0" applyNumberFormat="1" applyFont="1" applyBorder="1" applyAlignment="1">
      <alignment vertical="center"/>
    </xf>
    <xf numFmtId="177" fontId="5" fillId="0" borderId="11" xfId="0" applyNumberFormat="1" applyFont="1" applyBorder="1" applyAlignment="1" quotePrefix="1">
      <alignment horizontal="right" vertical="center"/>
    </xf>
    <xf numFmtId="177" fontId="5" fillId="0" borderId="11" xfId="0" applyNumberFormat="1" applyFont="1" applyBorder="1" applyAlignment="1">
      <alignment horizontal="right" vertical="center"/>
    </xf>
    <xf numFmtId="177" fontId="5" fillId="0" borderId="20" xfId="0" applyNumberFormat="1" applyFont="1" applyBorder="1" applyAlignment="1" quotePrefix="1">
      <alignment horizontal="right" vertical="center"/>
    </xf>
    <xf numFmtId="177" fontId="5" fillId="0" borderId="12" xfId="0" applyNumberFormat="1" applyFont="1" applyBorder="1" applyAlignment="1">
      <alignment horizontal="right" vertical="center"/>
    </xf>
    <xf numFmtId="176" fontId="6" fillId="0" borderId="20" xfId="49" applyNumberFormat="1" applyFont="1" applyBorder="1" applyAlignment="1">
      <alignment vertical="center"/>
    </xf>
    <xf numFmtId="176" fontId="6" fillId="0" borderId="12" xfId="49" applyNumberFormat="1" applyFont="1" applyBorder="1" applyAlignment="1">
      <alignment vertical="center"/>
    </xf>
    <xf numFmtId="38" fontId="5" fillId="0" borderId="11" xfId="49" applyFont="1" applyBorder="1" applyAlignment="1">
      <alignment horizontal="right" vertical="center"/>
    </xf>
    <xf numFmtId="38" fontId="5" fillId="0" borderId="11" xfId="49" applyFont="1" applyBorder="1" applyAlignment="1" quotePrefix="1">
      <alignment horizontal="right" vertical="center"/>
    </xf>
    <xf numFmtId="38" fontId="5" fillId="0" borderId="12" xfId="49" applyFont="1" applyBorder="1" applyAlignment="1">
      <alignment horizontal="right" vertical="center"/>
    </xf>
    <xf numFmtId="176" fontId="6" fillId="0" borderId="11" xfId="49" applyNumberFormat="1" applyFont="1" applyBorder="1" applyAlignment="1">
      <alignment vertical="center"/>
    </xf>
    <xf numFmtId="0" fontId="5" fillId="0" borderId="5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176" fontId="6" fillId="0" borderId="27" xfId="49" applyNumberFormat="1" applyFont="1" applyBorder="1" applyAlignment="1">
      <alignment vertical="center"/>
    </xf>
    <xf numFmtId="176" fontId="6" fillId="0" borderId="31" xfId="49" applyNumberFormat="1" applyFont="1" applyBorder="1" applyAlignment="1">
      <alignment vertical="center"/>
    </xf>
    <xf numFmtId="19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94" fontId="6" fillId="33" borderId="27" xfId="0" applyNumberFormat="1" applyFont="1" applyFill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194" fontId="6" fillId="33" borderId="11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6" fontId="6" fillId="33" borderId="12" xfId="49" applyNumberFormat="1" applyFont="1" applyFill="1" applyBorder="1" applyAlignment="1">
      <alignment horizontal="right" vertical="center"/>
    </xf>
    <xf numFmtId="195" fontId="6" fillId="33" borderId="57" xfId="0" applyNumberFormat="1" applyFont="1" applyFill="1" applyBorder="1" applyAlignment="1">
      <alignment horizontal="center" vertical="center"/>
    </xf>
    <xf numFmtId="195" fontId="6" fillId="33" borderId="39" xfId="0" applyNumberFormat="1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right" vertical="center"/>
    </xf>
    <xf numFmtId="0" fontId="6" fillId="0" borderId="51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94" fontId="6" fillId="33" borderId="11" xfId="0" applyNumberFormat="1" applyFont="1" applyFill="1" applyBorder="1" applyAlignment="1">
      <alignment horizontal="right" vertical="center"/>
    </xf>
    <xf numFmtId="195" fontId="6" fillId="33" borderId="11" xfId="0" applyNumberFormat="1" applyFont="1" applyFill="1" applyBorder="1" applyAlignment="1">
      <alignment horizontal="right" vertical="center"/>
    </xf>
    <xf numFmtId="195" fontId="6" fillId="33" borderId="40" xfId="0" applyNumberFormat="1" applyFont="1" applyFill="1" applyBorder="1" applyAlignment="1">
      <alignment horizontal="center" vertical="center"/>
    </xf>
    <xf numFmtId="195" fontId="6" fillId="33" borderId="4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176" fontId="9" fillId="0" borderId="11" xfId="49" applyNumberFormat="1" applyFont="1" applyBorder="1" applyAlignment="1">
      <alignment horizontal="center" vertical="center"/>
    </xf>
    <xf numFmtId="176" fontId="6" fillId="0" borderId="21" xfId="49" applyNumberFormat="1" applyFont="1" applyBorder="1" applyAlignment="1">
      <alignment horizontal="left" vertical="center"/>
    </xf>
    <xf numFmtId="176" fontId="6" fillId="0" borderId="0" xfId="49" applyNumberFormat="1" applyFont="1" applyBorder="1" applyAlignment="1">
      <alignment horizontal="left" vertical="center"/>
    </xf>
    <xf numFmtId="176" fontId="6" fillId="0" borderId="10" xfId="49" applyNumberFormat="1" applyFont="1" applyBorder="1" applyAlignment="1">
      <alignment horizontal="center" vertical="center"/>
    </xf>
    <xf numFmtId="176" fontId="6" fillId="0" borderId="13" xfId="49" applyNumberFormat="1" applyFont="1" applyBorder="1" applyAlignment="1">
      <alignment horizontal="center" vertical="center"/>
    </xf>
    <xf numFmtId="176" fontId="6" fillId="0" borderId="36" xfId="49" applyNumberFormat="1" applyFont="1" applyBorder="1" applyAlignment="1">
      <alignment horizontal="left" vertical="center"/>
    </xf>
    <xf numFmtId="176" fontId="6" fillId="0" borderId="37" xfId="49" applyNumberFormat="1" applyFont="1" applyBorder="1" applyAlignment="1">
      <alignment horizontal="left" vertical="center"/>
    </xf>
    <xf numFmtId="176" fontId="6" fillId="0" borderId="34" xfId="49" applyNumberFormat="1" applyFont="1" applyBorder="1" applyAlignment="1">
      <alignment horizontal="left" vertical="center"/>
    </xf>
    <xf numFmtId="176" fontId="6" fillId="0" borderId="32" xfId="49" applyNumberFormat="1" applyFont="1" applyBorder="1" applyAlignment="1">
      <alignment horizontal="left" vertical="center"/>
    </xf>
    <xf numFmtId="176" fontId="6" fillId="0" borderId="23" xfId="49" applyNumberFormat="1" applyFont="1" applyBorder="1" applyAlignment="1">
      <alignment horizontal="left" vertical="center"/>
    </xf>
    <xf numFmtId="176" fontId="6" fillId="0" borderId="24" xfId="49" applyNumberFormat="1" applyFont="1" applyBorder="1" applyAlignment="1">
      <alignment horizontal="left" vertical="center"/>
    </xf>
    <xf numFmtId="176" fontId="6" fillId="0" borderId="33" xfId="49" applyNumberFormat="1" applyFont="1" applyBorder="1" applyAlignment="1">
      <alignment horizontal="left" vertical="center"/>
    </xf>
    <xf numFmtId="176" fontId="6" fillId="0" borderId="33" xfId="49" applyNumberFormat="1" applyFont="1" applyBorder="1" applyAlignment="1">
      <alignment horizontal="center" vertical="center"/>
    </xf>
    <xf numFmtId="176" fontId="6" fillId="0" borderId="27" xfId="49" applyNumberFormat="1" applyFont="1" applyBorder="1" applyAlignment="1">
      <alignment horizontal="center" vertical="center"/>
    </xf>
    <xf numFmtId="176" fontId="6" fillId="0" borderId="48" xfId="49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6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220" fontId="4" fillId="0" borderId="36" xfId="0" applyNumberFormat="1" applyFont="1" applyBorder="1" applyAlignment="1">
      <alignment horizontal="right" vertical="center"/>
    </xf>
    <xf numFmtId="220" fontId="4" fillId="0" borderId="43" xfId="0" applyNumberFormat="1" applyFont="1" applyBorder="1" applyAlignment="1">
      <alignment horizontal="right" vertical="center"/>
    </xf>
    <xf numFmtId="220" fontId="4" fillId="0" borderId="40" xfId="0" applyNumberFormat="1" applyFont="1" applyBorder="1" applyAlignment="1">
      <alignment horizontal="right" vertical="center"/>
    </xf>
    <xf numFmtId="220" fontId="4" fillId="0" borderId="45" xfId="0" applyNumberFormat="1" applyFont="1" applyBorder="1" applyAlignment="1">
      <alignment horizontal="right" vertical="center"/>
    </xf>
    <xf numFmtId="220" fontId="4" fillId="0" borderId="57" xfId="0" applyNumberFormat="1" applyFont="1" applyBorder="1" applyAlignment="1">
      <alignment horizontal="right" vertical="center"/>
    </xf>
    <xf numFmtId="220" fontId="4" fillId="0" borderId="68" xfId="0" applyNumberFormat="1" applyFont="1" applyBorder="1" applyAlignment="1">
      <alignment horizontal="right" vertical="center"/>
    </xf>
    <xf numFmtId="220" fontId="4" fillId="0" borderId="23" xfId="0" applyNumberFormat="1" applyFont="1" applyBorder="1" applyAlignment="1">
      <alignment horizontal="right" vertical="center"/>
    </xf>
    <xf numFmtId="220" fontId="4" fillId="0" borderId="44" xfId="0" applyNumberFormat="1" applyFont="1" applyBorder="1" applyAlignment="1">
      <alignment horizontal="right" vertical="center"/>
    </xf>
    <xf numFmtId="0" fontId="5" fillId="0" borderId="6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4" fontId="4" fillId="0" borderId="67" xfId="0" applyNumberFormat="1" applyFont="1" applyBorder="1" applyAlignment="1">
      <alignment horizontal="center" vertical="center"/>
    </xf>
    <xf numFmtId="14" fontId="4" fillId="0" borderId="43" xfId="0" applyNumberFormat="1" applyFont="1" applyBorder="1" applyAlignment="1">
      <alignment horizontal="center" vertical="center"/>
    </xf>
    <xf numFmtId="14" fontId="4" fillId="0" borderId="62" xfId="0" applyNumberFormat="1" applyFont="1" applyBorder="1" applyAlignment="1">
      <alignment horizontal="center" vertical="center"/>
    </xf>
    <xf numFmtId="14" fontId="4" fillId="0" borderId="41" xfId="0" applyNumberFormat="1" applyFont="1" applyBorder="1" applyAlignment="1">
      <alignment horizontal="center" vertical="center"/>
    </xf>
    <xf numFmtId="14" fontId="4" fillId="0" borderId="66" xfId="0" applyNumberFormat="1" applyFont="1" applyBorder="1" applyAlignment="1">
      <alignment horizontal="center" vertical="center"/>
    </xf>
    <xf numFmtId="14" fontId="4" fillId="0" borderId="44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216" fontId="5" fillId="0" borderId="38" xfId="0" applyNumberFormat="1" applyFont="1" applyBorder="1" applyAlignment="1">
      <alignment horizontal="center" vertical="center"/>
    </xf>
    <xf numFmtId="216" fontId="5" fillId="0" borderId="68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49" fontId="5" fillId="0" borderId="57" xfId="0" applyNumberFormat="1" applyFont="1" applyBorder="1" applyAlignment="1">
      <alignment horizontal="center" vertical="center"/>
    </xf>
    <xf numFmtId="49" fontId="5" fillId="0" borderId="68" xfId="0" applyNumberFormat="1" applyFont="1" applyBorder="1" applyAlignment="1">
      <alignment horizontal="center" vertical="center"/>
    </xf>
    <xf numFmtId="216" fontId="5" fillId="0" borderId="24" xfId="0" applyNumberFormat="1" applyFont="1" applyBorder="1" applyAlignment="1">
      <alignment horizontal="center" vertical="center"/>
    </xf>
    <xf numFmtId="216" fontId="5" fillId="0" borderId="44" xfId="0" applyNumberFormat="1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textRotation="255"/>
    </xf>
    <xf numFmtId="0" fontId="5" fillId="0" borderId="68" xfId="0" applyFont="1" applyBorder="1" applyAlignment="1">
      <alignment horizontal="center" vertical="center" textRotation="255"/>
    </xf>
    <xf numFmtId="0" fontId="5" fillId="0" borderId="43" xfId="0" applyFont="1" applyBorder="1" applyAlignment="1">
      <alignment horizontal="center" vertical="center" textRotation="255"/>
    </xf>
    <xf numFmtId="0" fontId="5" fillId="0" borderId="57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6" xfId="0" applyBorder="1" applyAlignment="1">
      <alignment horizontal="center" vertical="top"/>
    </xf>
    <xf numFmtId="0" fontId="0" fillId="0" borderId="43" xfId="0" applyBorder="1" applyAlignment="1">
      <alignment horizontal="center" vertical="top"/>
    </xf>
    <xf numFmtId="192" fontId="0" fillId="0" borderId="36" xfId="0" applyNumberFormat="1" applyBorder="1" applyAlignment="1">
      <alignment horizontal="center" vertical="center"/>
    </xf>
    <xf numFmtId="192" fontId="0" fillId="0" borderId="43" xfId="0" applyNumberFormat="1" applyBorder="1" applyAlignment="1">
      <alignment horizontal="center" vertical="center"/>
    </xf>
    <xf numFmtId="192" fontId="0" fillId="0" borderId="23" xfId="0" applyNumberFormat="1" applyBorder="1" applyAlignment="1">
      <alignment horizontal="center" vertical="center"/>
    </xf>
    <xf numFmtId="192" fontId="0" fillId="0" borderId="44" xfId="0" applyNumberForma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5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0" fontId="0" fillId="0" borderId="40" xfId="0" applyNumberFormat="1" applyBorder="1" applyAlignment="1">
      <alignment horizontal="center" vertical="center"/>
    </xf>
    <xf numFmtId="10" fontId="0" fillId="0" borderId="45" xfId="0" applyNumberFormat="1" applyBorder="1" applyAlignment="1">
      <alignment horizontal="center" vertical="center"/>
    </xf>
    <xf numFmtId="10" fontId="0" fillId="0" borderId="49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top"/>
    </xf>
    <xf numFmtId="0" fontId="0" fillId="0" borderId="44" xfId="0" applyBorder="1" applyAlignment="1">
      <alignment horizontal="center" vertical="top"/>
    </xf>
    <xf numFmtId="0" fontId="0" fillId="0" borderId="57" xfId="0" applyBorder="1" applyAlignment="1">
      <alignment horizontal="center" vertical="top"/>
    </xf>
    <xf numFmtId="0" fontId="0" fillId="0" borderId="68" xfId="0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44" xfId="0" applyBorder="1" applyAlignment="1">
      <alignment horizontal="center"/>
    </xf>
    <xf numFmtId="192" fontId="0" fillId="0" borderId="33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92" fontId="0" fillId="0" borderId="34" xfId="0" applyNumberFormat="1" applyBorder="1" applyAlignment="1">
      <alignment horizontal="center" vertical="center"/>
    </xf>
    <xf numFmtId="192" fontId="0" fillId="0" borderId="57" xfId="0" applyNumberFormat="1" applyBorder="1" applyAlignment="1">
      <alignment horizontal="center" vertical="center"/>
    </xf>
    <xf numFmtId="192" fontId="0" fillId="0" borderId="39" xfId="0" applyNumberFormat="1" applyBorder="1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63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2" xfId="0" applyBorder="1" applyAlignment="1">
      <alignment horizontal="distributed" vertical="center" indent="1"/>
    </xf>
    <xf numFmtId="0" fontId="0" fillId="0" borderId="41" xfId="0" applyBorder="1" applyAlignment="1">
      <alignment horizontal="distributed" vertical="center" indent="1"/>
    </xf>
    <xf numFmtId="0" fontId="0" fillId="0" borderId="67" xfId="0" applyBorder="1" applyAlignment="1">
      <alignment horizontal="distributed" vertical="center" indent="1"/>
    </xf>
    <xf numFmtId="0" fontId="0" fillId="0" borderId="43" xfId="0" applyBorder="1" applyAlignment="1">
      <alignment horizontal="distributed" vertical="center" indent="1"/>
    </xf>
    <xf numFmtId="0" fontId="0" fillId="0" borderId="66" xfId="0" applyBorder="1" applyAlignment="1">
      <alignment horizontal="distributed" vertical="center" indent="1"/>
    </xf>
    <xf numFmtId="0" fontId="0" fillId="0" borderId="44" xfId="0" applyBorder="1" applyAlignment="1">
      <alignment horizontal="distributed" vertical="center" indent="1"/>
    </xf>
    <xf numFmtId="0" fontId="0" fillId="0" borderId="64" xfId="0" applyBorder="1" applyAlignment="1">
      <alignment horizontal="distributed" vertical="center" indent="1"/>
    </xf>
    <xf numFmtId="0" fontId="0" fillId="0" borderId="68" xfId="0" applyBorder="1" applyAlignment="1">
      <alignment horizontal="distributed" vertical="center" indent="1"/>
    </xf>
    <xf numFmtId="0" fontId="0" fillId="0" borderId="16" xfId="0" applyBorder="1" applyAlignment="1">
      <alignment horizontal="center" vertical="center"/>
    </xf>
    <xf numFmtId="0" fontId="0" fillId="0" borderId="72" xfId="0" applyBorder="1" applyAlignment="1">
      <alignment horizontal="distributed" vertical="center" indent="1"/>
    </xf>
    <xf numFmtId="0" fontId="0" fillId="0" borderId="58" xfId="0" applyBorder="1" applyAlignment="1">
      <alignment horizontal="distributed" vertical="center" indent="1"/>
    </xf>
    <xf numFmtId="0" fontId="0" fillId="0" borderId="63" xfId="0" applyBorder="1" applyAlignment="1">
      <alignment horizontal="distributed" vertical="center" indent="1"/>
    </xf>
    <xf numFmtId="0" fontId="0" fillId="0" borderId="49" xfId="0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7">
      <selection activeCell="A2" sqref="A2:J30"/>
    </sheetView>
  </sheetViews>
  <sheetFormatPr defaultColWidth="9" defaultRowHeight="15"/>
  <cols>
    <col min="1" max="1" width="9.09765625" style="7" customWidth="1"/>
    <col min="2" max="2" width="11.09765625" style="7" customWidth="1"/>
    <col min="3" max="3" width="7.59765625" style="7" customWidth="1"/>
    <col min="4" max="7" width="12.59765625" style="7" customWidth="1"/>
    <col min="8" max="10" width="14.09765625" style="7" customWidth="1"/>
    <col min="11" max="16384" width="9" style="7" customWidth="1"/>
  </cols>
  <sheetData>
    <row r="1" ht="18" customHeight="1">
      <c r="B1" s="8"/>
    </row>
    <row r="2" spans="1:10" ht="30" customHeight="1">
      <c r="A2" s="170" t="s">
        <v>64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0" ht="24" customHeight="1">
      <c r="A3" s="182" t="s">
        <v>65</v>
      </c>
      <c r="B3" s="182"/>
      <c r="C3" s="9"/>
      <c r="G3" s="10"/>
      <c r="I3" s="178" t="s">
        <v>2</v>
      </c>
      <c r="J3" s="178"/>
    </row>
    <row r="4" spans="1:10" ht="22.5" customHeight="1">
      <c r="A4" s="171" t="s">
        <v>3</v>
      </c>
      <c r="B4" s="172"/>
      <c r="C4" s="172" t="s">
        <v>4</v>
      </c>
      <c r="D4" s="172" t="s">
        <v>66</v>
      </c>
      <c r="E4" s="172"/>
      <c r="F4" s="172"/>
      <c r="G4" s="172"/>
      <c r="H4" s="172" t="s">
        <v>5</v>
      </c>
      <c r="I4" s="172" t="s">
        <v>6</v>
      </c>
      <c r="J4" s="176" t="s">
        <v>7</v>
      </c>
    </row>
    <row r="5" spans="1:10" ht="18.75" customHeight="1">
      <c r="A5" s="173"/>
      <c r="B5" s="174"/>
      <c r="C5" s="174"/>
      <c r="D5" s="175" t="s">
        <v>8</v>
      </c>
      <c r="E5" s="175" t="s">
        <v>9</v>
      </c>
      <c r="F5" s="175" t="s">
        <v>10</v>
      </c>
      <c r="G5" s="175" t="s">
        <v>11</v>
      </c>
      <c r="H5" s="174"/>
      <c r="I5" s="174"/>
      <c r="J5" s="177"/>
    </row>
    <row r="6" spans="1:10" ht="18.75" customHeight="1">
      <c r="A6" s="173"/>
      <c r="B6" s="174"/>
      <c r="C6" s="12" t="s">
        <v>12</v>
      </c>
      <c r="D6" s="174"/>
      <c r="E6" s="174"/>
      <c r="F6" s="174"/>
      <c r="G6" s="174"/>
      <c r="H6" s="174"/>
      <c r="I6" s="174"/>
      <c r="J6" s="177"/>
    </row>
    <row r="7" spans="1:10" ht="14.25">
      <c r="A7" s="13"/>
      <c r="B7" s="179" t="s">
        <v>13</v>
      </c>
      <c r="C7" s="185">
        <v>8</v>
      </c>
      <c r="D7" s="185">
        <v>712</v>
      </c>
      <c r="E7" s="181"/>
      <c r="F7" s="181"/>
      <c r="G7" s="180">
        <f>SUM(D7:F8)</f>
        <v>712</v>
      </c>
      <c r="H7" s="181"/>
      <c r="I7" s="180">
        <f>SUM(G7:H8)</f>
        <v>712</v>
      </c>
      <c r="J7" s="199"/>
    </row>
    <row r="8" spans="1:10" ht="14.25">
      <c r="A8" s="11"/>
      <c r="B8" s="179"/>
      <c r="C8" s="186"/>
      <c r="D8" s="186"/>
      <c r="E8" s="181"/>
      <c r="F8" s="181"/>
      <c r="G8" s="180"/>
      <c r="H8" s="181"/>
      <c r="I8" s="180"/>
      <c r="J8" s="200"/>
    </row>
    <row r="9" spans="1:10" ht="14.25">
      <c r="A9" s="11"/>
      <c r="B9" s="179" t="s">
        <v>14</v>
      </c>
      <c r="C9" s="185">
        <v>24</v>
      </c>
      <c r="D9" s="185">
        <v>1228</v>
      </c>
      <c r="E9" s="181"/>
      <c r="F9" s="181"/>
      <c r="G9" s="180">
        <f>SUM(D9:F10)</f>
        <v>1228</v>
      </c>
      <c r="H9" s="181"/>
      <c r="I9" s="180">
        <f>SUM(G9:H10)</f>
        <v>1228</v>
      </c>
      <c r="J9" s="199"/>
    </row>
    <row r="10" spans="1:10" ht="14.25">
      <c r="A10" s="173" t="s">
        <v>1</v>
      </c>
      <c r="B10" s="179"/>
      <c r="C10" s="186"/>
      <c r="D10" s="186"/>
      <c r="E10" s="181"/>
      <c r="F10" s="181"/>
      <c r="G10" s="180"/>
      <c r="H10" s="181"/>
      <c r="I10" s="180"/>
      <c r="J10" s="200"/>
    </row>
    <row r="11" spans="1:10" ht="14.25">
      <c r="A11" s="173"/>
      <c r="B11" s="179" t="s">
        <v>67</v>
      </c>
      <c r="C11" s="181">
        <v>15</v>
      </c>
      <c r="D11" s="181">
        <v>259</v>
      </c>
      <c r="E11" s="181"/>
      <c r="F11" s="181"/>
      <c r="G11" s="180">
        <f>SUM(D11:F12)</f>
        <v>259</v>
      </c>
      <c r="H11" s="181"/>
      <c r="I11" s="180">
        <f>SUM(G11:H12)</f>
        <v>259</v>
      </c>
      <c r="J11" s="199"/>
    </row>
    <row r="12" spans="1:10" ht="14.25">
      <c r="A12" s="11"/>
      <c r="B12" s="179"/>
      <c r="C12" s="181"/>
      <c r="D12" s="181"/>
      <c r="E12" s="181"/>
      <c r="F12" s="181"/>
      <c r="G12" s="180"/>
      <c r="H12" s="181"/>
      <c r="I12" s="180"/>
      <c r="J12" s="200"/>
    </row>
    <row r="13" spans="1:10" ht="14.25">
      <c r="A13" s="11"/>
      <c r="B13" s="179" t="s">
        <v>11</v>
      </c>
      <c r="C13" s="187">
        <f>SUM(C7:C12)</f>
        <v>47</v>
      </c>
      <c r="D13" s="180">
        <f>SUM(D7,D9,D11)</f>
        <v>2199</v>
      </c>
      <c r="E13" s="180">
        <f>SUM(E7,E9,E11)</f>
        <v>0</v>
      </c>
      <c r="F13" s="180">
        <f>SUM(F7,F9,F11)</f>
        <v>0</v>
      </c>
      <c r="G13" s="180">
        <f>SUM(G7,G9,G11)</f>
        <v>2199</v>
      </c>
      <c r="H13" s="180">
        <f>SUM(H8,H10,H12)</f>
        <v>0</v>
      </c>
      <c r="I13" s="180">
        <f>SUM(I7:I12)</f>
        <v>2199</v>
      </c>
      <c r="J13" s="199"/>
    </row>
    <row r="14" spans="1:10" ht="14.25">
      <c r="A14" s="14"/>
      <c r="B14" s="179"/>
      <c r="C14" s="188"/>
      <c r="D14" s="180"/>
      <c r="E14" s="180"/>
      <c r="F14" s="180"/>
      <c r="G14" s="180"/>
      <c r="H14" s="180"/>
      <c r="I14" s="180"/>
      <c r="J14" s="200"/>
    </row>
    <row r="15" spans="1:10" ht="14.25">
      <c r="A15" s="13"/>
      <c r="B15" s="179" t="s">
        <v>13</v>
      </c>
      <c r="C15" s="185">
        <v>8</v>
      </c>
      <c r="D15" s="185">
        <v>712</v>
      </c>
      <c r="E15" s="181"/>
      <c r="F15" s="181"/>
      <c r="G15" s="180">
        <f>SUM(D15:F16)</f>
        <v>712</v>
      </c>
      <c r="H15" s="181"/>
      <c r="I15" s="180">
        <f>SUM(G15:H16)</f>
        <v>712</v>
      </c>
      <c r="J15" s="199"/>
    </row>
    <row r="16" spans="1:10" ht="14.25">
      <c r="A16" s="11"/>
      <c r="B16" s="179"/>
      <c r="C16" s="186"/>
      <c r="D16" s="186"/>
      <c r="E16" s="181"/>
      <c r="F16" s="181"/>
      <c r="G16" s="180"/>
      <c r="H16" s="181"/>
      <c r="I16" s="180"/>
      <c r="J16" s="200"/>
    </row>
    <row r="17" spans="1:10" ht="14.25">
      <c r="A17" s="11"/>
      <c r="B17" s="179" t="s">
        <v>14</v>
      </c>
      <c r="C17" s="185">
        <v>24</v>
      </c>
      <c r="D17" s="185">
        <v>1228</v>
      </c>
      <c r="E17" s="181"/>
      <c r="F17" s="181"/>
      <c r="G17" s="180">
        <f>SUM(D17:F18)</f>
        <v>1228</v>
      </c>
      <c r="H17" s="181"/>
      <c r="I17" s="180">
        <f>SUM(G17:H18)</f>
        <v>1228</v>
      </c>
      <c r="J17" s="199"/>
    </row>
    <row r="18" spans="1:10" ht="14.25">
      <c r="A18" s="173" t="s">
        <v>15</v>
      </c>
      <c r="B18" s="179"/>
      <c r="C18" s="186"/>
      <c r="D18" s="186"/>
      <c r="E18" s="181"/>
      <c r="F18" s="181"/>
      <c r="G18" s="180"/>
      <c r="H18" s="181"/>
      <c r="I18" s="180"/>
      <c r="J18" s="200"/>
    </row>
    <row r="19" spans="1:10" ht="14.25">
      <c r="A19" s="173"/>
      <c r="B19" s="179" t="s">
        <v>67</v>
      </c>
      <c r="C19" s="181">
        <v>15</v>
      </c>
      <c r="D19" s="181">
        <v>259</v>
      </c>
      <c r="E19" s="181"/>
      <c r="F19" s="181"/>
      <c r="G19" s="180">
        <f>SUM(D19:F20)</f>
        <v>259</v>
      </c>
      <c r="H19" s="181"/>
      <c r="I19" s="180">
        <f>SUM(G19:H20)</f>
        <v>259</v>
      </c>
      <c r="J19" s="199"/>
    </row>
    <row r="20" spans="1:10" ht="14.25">
      <c r="A20" s="11"/>
      <c r="B20" s="179"/>
      <c r="C20" s="181"/>
      <c r="D20" s="181"/>
      <c r="E20" s="181"/>
      <c r="F20" s="181"/>
      <c r="G20" s="180"/>
      <c r="H20" s="181"/>
      <c r="I20" s="180"/>
      <c r="J20" s="200"/>
    </row>
    <row r="21" spans="1:10" ht="14.25">
      <c r="A21" s="11"/>
      <c r="B21" s="179" t="s">
        <v>11</v>
      </c>
      <c r="C21" s="187">
        <f>SUM(C15:C20)</f>
        <v>47</v>
      </c>
      <c r="D21" s="180">
        <f>SUM(D15,D17,D19)</f>
        <v>2199</v>
      </c>
      <c r="E21" s="180">
        <f>SUM(E15,E17,E19)</f>
        <v>0</v>
      </c>
      <c r="F21" s="180">
        <f>SUM(F15,F17,F19)</f>
        <v>0</v>
      </c>
      <c r="G21" s="180">
        <f>SUM(G15,G17,G19)</f>
        <v>2199</v>
      </c>
      <c r="H21" s="180">
        <f>SUM(H16,H18,H20)</f>
        <v>0</v>
      </c>
      <c r="I21" s="180">
        <f>SUM(I15:I20)</f>
        <v>2199</v>
      </c>
      <c r="J21" s="199"/>
    </row>
    <row r="22" spans="1:10" ht="14.25">
      <c r="A22" s="14"/>
      <c r="B22" s="179"/>
      <c r="C22" s="188"/>
      <c r="D22" s="180"/>
      <c r="E22" s="180"/>
      <c r="F22" s="180"/>
      <c r="G22" s="180"/>
      <c r="H22" s="180"/>
      <c r="I22" s="180"/>
      <c r="J22" s="200"/>
    </row>
    <row r="23" spans="1:10" ht="14.25">
      <c r="A23" s="13"/>
      <c r="B23" s="183" t="s">
        <v>13</v>
      </c>
      <c r="C23" s="189">
        <f>C7-C15</f>
        <v>0</v>
      </c>
      <c r="D23" s="189">
        <f>D7-D15</f>
        <v>0</v>
      </c>
      <c r="E23" s="190"/>
      <c r="F23" s="190" t="s">
        <v>68</v>
      </c>
      <c r="G23" s="189">
        <f>G7-G15</f>
        <v>0</v>
      </c>
      <c r="H23" s="190"/>
      <c r="I23" s="189">
        <f>I7-I15</f>
        <v>0</v>
      </c>
      <c r="J23" s="199"/>
    </row>
    <row r="24" spans="1:10" ht="14.25">
      <c r="A24" s="11"/>
      <c r="B24" s="183"/>
      <c r="C24" s="190"/>
      <c r="D24" s="190"/>
      <c r="E24" s="190"/>
      <c r="F24" s="190"/>
      <c r="G24" s="190"/>
      <c r="H24" s="190"/>
      <c r="I24" s="190"/>
      <c r="J24" s="200"/>
    </row>
    <row r="25" spans="1:10" ht="14.25">
      <c r="A25" s="11"/>
      <c r="B25" s="183" t="s">
        <v>14</v>
      </c>
      <c r="C25" s="189">
        <f>C9-C17</f>
        <v>0</v>
      </c>
      <c r="D25" s="189">
        <f>D9-D17</f>
        <v>0</v>
      </c>
      <c r="E25" s="190"/>
      <c r="F25" s="190"/>
      <c r="G25" s="189">
        <f>G9-G17</f>
        <v>0</v>
      </c>
      <c r="H25" s="190"/>
      <c r="I25" s="189">
        <f>I9-I17</f>
        <v>0</v>
      </c>
      <c r="J25" s="199"/>
    </row>
    <row r="26" spans="1:10" ht="14.25">
      <c r="A26" s="173" t="s">
        <v>16</v>
      </c>
      <c r="B26" s="183"/>
      <c r="C26" s="190"/>
      <c r="D26" s="190"/>
      <c r="E26" s="190"/>
      <c r="F26" s="190"/>
      <c r="G26" s="190"/>
      <c r="H26" s="190"/>
      <c r="I26" s="190"/>
      <c r="J26" s="200"/>
    </row>
    <row r="27" spans="1:10" ht="14.25">
      <c r="A27" s="173"/>
      <c r="B27" s="183" t="s">
        <v>67</v>
      </c>
      <c r="C27" s="189">
        <f>C11-C19</f>
        <v>0</v>
      </c>
      <c r="D27" s="198">
        <f>D11-D19</f>
        <v>0</v>
      </c>
      <c r="E27" s="195"/>
      <c r="F27" s="195"/>
      <c r="G27" s="198">
        <f>G11-G19</f>
        <v>0</v>
      </c>
      <c r="H27" s="195"/>
      <c r="I27" s="198">
        <f>I11-I19</f>
        <v>0</v>
      </c>
      <c r="J27" s="199"/>
    </row>
    <row r="28" spans="1:10" ht="14.25">
      <c r="A28" s="11"/>
      <c r="B28" s="183"/>
      <c r="C28" s="190"/>
      <c r="D28" s="198"/>
      <c r="E28" s="195"/>
      <c r="F28" s="195"/>
      <c r="G28" s="198"/>
      <c r="H28" s="195"/>
      <c r="I28" s="198"/>
      <c r="J28" s="200"/>
    </row>
    <row r="29" spans="1:10" ht="14.25">
      <c r="A29" s="11"/>
      <c r="B29" s="183" t="s">
        <v>11</v>
      </c>
      <c r="C29" s="191">
        <f>SUM(C23:C28)</f>
        <v>0</v>
      </c>
      <c r="D29" s="193">
        <f>SUM(D23:D28)</f>
        <v>0</v>
      </c>
      <c r="E29" s="196"/>
      <c r="F29" s="196"/>
      <c r="G29" s="193">
        <f>SUM(G23:G28)</f>
        <v>0</v>
      </c>
      <c r="H29" s="196"/>
      <c r="I29" s="193">
        <f>SUM(I23:I28)</f>
        <v>0</v>
      </c>
      <c r="J29" s="199"/>
    </row>
    <row r="30" spans="1:10" ht="14.25">
      <c r="A30" s="15"/>
      <c r="B30" s="184"/>
      <c r="C30" s="192"/>
      <c r="D30" s="194"/>
      <c r="E30" s="197"/>
      <c r="F30" s="197"/>
      <c r="G30" s="194"/>
      <c r="H30" s="197"/>
      <c r="I30" s="194"/>
      <c r="J30" s="201"/>
    </row>
    <row r="32" ht="14.25">
      <c r="C32" s="16"/>
    </row>
  </sheetData>
  <sheetProtection password="E846" sheet="1"/>
  <mergeCells count="124">
    <mergeCell ref="J29:J30"/>
    <mergeCell ref="J21:J22"/>
    <mergeCell ref="J23:J24"/>
    <mergeCell ref="J25:J26"/>
    <mergeCell ref="J27:J28"/>
    <mergeCell ref="J13:J14"/>
    <mergeCell ref="J15:J16"/>
    <mergeCell ref="J17:J18"/>
    <mergeCell ref="J19:J20"/>
    <mergeCell ref="J7:J8"/>
    <mergeCell ref="J9:J10"/>
    <mergeCell ref="J11:J12"/>
    <mergeCell ref="H11:H12"/>
    <mergeCell ref="H7:H8"/>
    <mergeCell ref="H9:H10"/>
    <mergeCell ref="I7:I8"/>
    <mergeCell ref="I9:I10"/>
    <mergeCell ref="I11:I12"/>
    <mergeCell ref="B13:B14"/>
    <mergeCell ref="B15:B16"/>
    <mergeCell ref="B17:B18"/>
    <mergeCell ref="D4:G4"/>
    <mergeCell ref="G15:G16"/>
    <mergeCell ref="G17:G18"/>
    <mergeCell ref="G9:G10"/>
    <mergeCell ref="G11:G12"/>
    <mergeCell ref="G13:G14"/>
    <mergeCell ref="F13:F14"/>
    <mergeCell ref="C25:C26"/>
    <mergeCell ref="C27:C28"/>
    <mergeCell ref="B21:B22"/>
    <mergeCell ref="B23:B24"/>
    <mergeCell ref="B25:B26"/>
    <mergeCell ref="B27:B28"/>
    <mergeCell ref="I29:I30"/>
    <mergeCell ref="A10:A11"/>
    <mergeCell ref="A18:A19"/>
    <mergeCell ref="A26:A27"/>
    <mergeCell ref="I21:I22"/>
    <mergeCell ref="I23:I24"/>
    <mergeCell ref="I25:I26"/>
    <mergeCell ref="I27:I28"/>
    <mergeCell ref="H25:H26"/>
    <mergeCell ref="H27:H28"/>
    <mergeCell ref="I15:I16"/>
    <mergeCell ref="I17:I18"/>
    <mergeCell ref="I19:I20"/>
    <mergeCell ref="H13:H14"/>
    <mergeCell ref="H15:H16"/>
    <mergeCell ref="I13:I14"/>
    <mergeCell ref="H17:H18"/>
    <mergeCell ref="H29:H30"/>
    <mergeCell ref="F27:F28"/>
    <mergeCell ref="F25:F26"/>
    <mergeCell ref="F29:F30"/>
    <mergeCell ref="G25:G26"/>
    <mergeCell ref="G27:G28"/>
    <mergeCell ref="G29:G30"/>
    <mergeCell ref="G19:G20"/>
    <mergeCell ref="G23:G24"/>
    <mergeCell ref="H19:H20"/>
    <mergeCell ref="H21:H22"/>
    <mergeCell ref="H23:H24"/>
    <mergeCell ref="G21:G22"/>
    <mergeCell ref="D27:D28"/>
    <mergeCell ref="F21:F22"/>
    <mergeCell ref="F23:F24"/>
    <mergeCell ref="E23:E24"/>
    <mergeCell ref="E21:E22"/>
    <mergeCell ref="F15:F16"/>
    <mergeCell ref="F17:F18"/>
    <mergeCell ref="E17:E18"/>
    <mergeCell ref="E19:E20"/>
    <mergeCell ref="F19:F20"/>
    <mergeCell ref="D29:D30"/>
    <mergeCell ref="E7:E8"/>
    <mergeCell ref="E9:E10"/>
    <mergeCell ref="E11:E12"/>
    <mergeCell ref="E13:E14"/>
    <mergeCell ref="E15:E16"/>
    <mergeCell ref="E25:E26"/>
    <mergeCell ref="E27:E28"/>
    <mergeCell ref="E29:E30"/>
    <mergeCell ref="D25:D26"/>
    <mergeCell ref="C29:C30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B29:B30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I3:J3"/>
    <mergeCell ref="B19:B20"/>
    <mergeCell ref="G7:G8"/>
    <mergeCell ref="F9:F10"/>
    <mergeCell ref="F11:F12"/>
    <mergeCell ref="B7:B8"/>
    <mergeCell ref="B9:B10"/>
    <mergeCell ref="B11:B12"/>
    <mergeCell ref="A3:B3"/>
    <mergeCell ref="F7:F8"/>
    <mergeCell ref="A2:J2"/>
    <mergeCell ref="A4:B6"/>
    <mergeCell ref="D5:D6"/>
    <mergeCell ref="E5:E6"/>
    <mergeCell ref="F5:F6"/>
    <mergeCell ref="G5:G6"/>
    <mergeCell ref="H4:H6"/>
    <mergeCell ref="C4:C5"/>
    <mergeCell ref="I4:I6"/>
    <mergeCell ref="J4:J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&amp;C- 17 -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1" sqref="A1:M20"/>
    </sheetView>
  </sheetViews>
  <sheetFormatPr defaultColWidth="9" defaultRowHeight="15"/>
  <cols>
    <col min="1" max="1" width="5.59765625" style="18" customWidth="1"/>
    <col min="2" max="2" width="6.8984375" style="18" customWidth="1"/>
    <col min="3" max="13" width="9.3984375" style="18" customWidth="1"/>
    <col min="14" max="16384" width="9" style="18" customWidth="1"/>
  </cols>
  <sheetData>
    <row r="1" spans="1:2" ht="18" customHeight="1">
      <c r="A1" s="232" t="s">
        <v>17</v>
      </c>
      <c r="B1" s="232"/>
    </row>
    <row r="2" ht="9" customHeight="1">
      <c r="A2" s="17"/>
    </row>
    <row r="3" spans="1:13" ht="21" customHeight="1">
      <c r="A3" s="18" t="s">
        <v>18</v>
      </c>
      <c r="L3" s="178" t="s">
        <v>2</v>
      </c>
      <c r="M3" s="178"/>
    </row>
    <row r="4" spans="1:13" ht="30" customHeight="1">
      <c r="A4" s="233" t="s">
        <v>19</v>
      </c>
      <c r="B4" s="234"/>
      <c r="C4" s="235" t="s">
        <v>20</v>
      </c>
      <c r="D4" s="234" t="s">
        <v>21</v>
      </c>
      <c r="E4" s="234"/>
      <c r="F4" s="234"/>
      <c r="G4" s="234"/>
      <c r="H4" s="234" t="s">
        <v>69</v>
      </c>
      <c r="I4" s="234"/>
      <c r="J4" s="234" t="s">
        <v>84</v>
      </c>
      <c r="K4" s="234"/>
      <c r="L4" s="237" t="s">
        <v>85</v>
      </c>
      <c r="M4" s="238"/>
    </row>
    <row r="5" spans="1:13" ht="30" customHeight="1">
      <c r="A5" s="226"/>
      <c r="B5" s="227"/>
      <c r="C5" s="236"/>
      <c r="D5" s="3" t="s">
        <v>8</v>
      </c>
      <c r="E5" s="3" t="s">
        <v>9</v>
      </c>
      <c r="F5" s="3" t="s">
        <v>22</v>
      </c>
      <c r="G5" s="3" t="s">
        <v>11</v>
      </c>
      <c r="H5" s="227"/>
      <c r="I5" s="227"/>
      <c r="J5" s="227"/>
      <c r="K5" s="227"/>
      <c r="L5" s="239"/>
      <c r="M5" s="240"/>
    </row>
    <row r="6" spans="1:13" ht="30" customHeight="1">
      <c r="A6" s="226" t="s">
        <v>86</v>
      </c>
      <c r="B6" s="227"/>
      <c r="C6" s="94">
        <v>15</v>
      </c>
      <c r="D6" s="72"/>
      <c r="E6" s="72">
        <v>62266</v>
      </c>
      <c r="F6" s="72">
        <v>50739</v>
      </c>
      <c r="G6" s="73">
        <f>SUM(D6:F6)</f>
        <v>113005</v>
      </c>
      <c r="H6" s="228">
        <v>22147</v>
      </c>
      <c r="I6" s="228"/>
      <c r="J6" s="229">
        <f>SUM(G6:I6)</f>
        <v>135152</v>
      </c>
      <c r="K6" s="229"/>
      <c r="L6" s="230"/>
      <c r="M6" s="231"/>
    </row>
    <row r="7" spans="1:13" ht="30" customHeight="1">
      <c r="A7" s="226" t="s">
        <v>87</v>
      </c>
      <c r="B7" s="227"/>
      <c r="C7" s="94">
        <v>16</v>
      </c>
      <c r="D7" s="72"/>
      <c r="E7" s="72">
        <v>63322</v>
      </c>
      <c r="F7" s="72">
        <v>54330</v>
      </c>
      <c r="G7" s="73">
        <f>SUM(D7:F7)</f>
        <v>117652</v>
      </c>
      <c r="H7" s="228">
        <v>21710</v>
      </c>
      <c r="I7" s="228"/>
      <c r="J7" s="229">
        <f>SUM(G7:I7)</f>
        <v>139362</v>
      </c>
      <c r="K7" s="229"/>
      <c r="L7" s="230"/>
      <c r="M7" s="231"/>
    </row>
    <row r="8" spans="1:13" ht="30" customHeight="1">
      <c r="A8" s="218" t="s">
        <v>88</v>
      </c>
      <c r="B8" s="219"/>
      <c r="C8" s="95">
        <v>-1</v>
      </c>
      <c r="D8" s="74"/>
      <c r="E8" s="75">
        <f>E6-E7</f>
        <v>-1056</v>
      </c>
      <c r="F8" s="75">
        <f>F6-F7</f>
        <v>-3591</v>
      </c>
      <c r="G8" s="75">
        <f>G6-G7</f>
        <v>-4647</v>
      </c>
      <c r="H8" s="220">
        <f>H6-H7</f>
        <v>437</v>
      </c>
      <c r="I8" s="220"/>
      <c r="J8" s="220">
        <f>SUM(G8:I8)</f>
        <v>-4210</v>
      </c>
      <c r="K8" s="220"/>
      <c r="L8" s="221"/>
      <c r="M8" s="222"/>
    </row>
    <row r="9" spans="3:13" ht="24" customHeight="1">
      <c r="C9" s="76"/>
      <c r="D9" s="76"/>
      <c r="E9" s="77"/>
      <c r="F9" s="76"/>
      <c r="G9" s="76"/>
      <c r="H9" s="93"/>
      <c r="I9" s="93"/>
      <c r="J9" s="93"/>
      <c r="K9" s="93"/>
      <c r="L9" s="93"/>
      <c r="M9" s="93"/>
    </row>
    <row r="10" spans="3:13" ht="24" customHeight="1"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</row>
    <row r="11" spans="3:13" ht="24" customHeight="1">
      <c r="C11" s="76"/>
      <c r="D11" s="76"/>
      <c r="E11" s="76"/>
      <c r="F11" s="76"/>
      <c r="G11" s="76"/>
      <c r="H11" s="76"/>
      <c r="I11" s="76"/>
      <c r="J11" s="76"/>
      <c r="K11" s="76"/>
      <c r="L11" s="223" t="s">
        <v>2</v>
      </c>
      <c r="M11" s="223"/>
    </row>
    <row r="12" spans="1:13" ht="15" customHeight="1">
      <c r="A12" s="224" t="s">
        <v>89</v>
      </c>
      <c r="B12" s="225" t="s">
        <v>90</v>
      </c>
      <c r="C12" s="211" t="s">
        <v>23</v>
      </c>
      <c r="D12" s="211" t="s">
        <v>80</v>
      </c>
      <c r="E12" s="211" t="s">
        <v>24</v>
      </c>
      <c r="F12" s="215" t="s">
        <v>25</v>
      </c>
      <c r="G12" s="215" t="s">
        <v>26</v>
      </c>
      <c r="H12" s="215" t="s">
        <v>27</v>
      </c>
      <c r="I12" s="211" t="s">
        <v>28</v>
      </c>
      <c r="J12" s="211" t="s">
        <v>29</v>
      </c>
      <c r="K12" s="211" t="s">
        <v>30</v>
      </c>
      <c r="L12" s="211" t="s">
        <v>31</v>
      </c>
      <c r="M12" s="213" t="s">
        <v>32</v>
      </c>
    </row>
    <row r="13" spans="1:13" ht="14.25" customHeight="1">
      <c r="A13" s="207"/>
      <c r="B13" s="208"/>
      <c r="C13" s="212"/>
      <c r="D13" s="212"/>
      <c r="E13" s="212"/>
      <c r="F13" s="216"/>
      <c r="G13" s="216"/>
      <c r="H13" s="216"/>
      <c r="I13" s="212"/>
      <c r="J13" s="212"/>
      <c r="K13" s="212"/>
      <c r="L13" s="212"/>
      <c r="M13" s="214"/>
    </row>
    <row r="14" spans="1:13" ht="14.25" customHeight="1">
      <c r="A14" s="207" t="s">
        <v>91</v>
      </c>
      <c r="B14" s="208"/>
      <c r="C14" s="212"/>
      <c r="D14" s="212"/>
      <c r="E14" s="212"/>
      <c r="F14" s="217"/>
      <c r="G14" s="78" t="s">
        <v>92</v>
      </c>
      <c r="H14" s="78" t="s">
        <v>33</v>
      </c>
      <c r="I14" s="212"/>
      <c r="J14" s="212"/>
      <c r="K14" s="212"/>
      <c r="L14" s="212"/>
      <c r="M14" s="214"/>
    </row>
    <row r="15" spans="1:14" ht="14.25" customHeight="1">
      <c r="A15" s="207"/>
      <c r="B15" s="208" t="s">
        <v>70</v>
      </c>
      <c r="C15" s="210">
        <v>2190</v>
      </c>
      <c r="D15" s="210">
        <v>324</v>
      </c>
      <c r="E15" s="210">
        <v>6127</v>
      </c>
      <c r="F15" s="210">
        <v>1164</v>
      </c>
      <c r="G15" s="210">
        <v>519</v>
      </c>
      <c r="H15" s="210">
        <v>1566</v>
      </c>
      <c r="I15" s="210">
        <v>3612</v>
      </c>
      <c r="J15" s="210">
        <v>16110</v>
      </c>
      <c r="K15" s="210">
        <v>11011</v>
      </c>
      <c r="L15" s="210">
        <v>7416</v>
      </c>
      <c r="M15" s="206">
        <v>700</v>
      </c>
      <c r="N15" s="204"/>
    </row>
    <row r="16" spans="1:14" ht="14.25" customHeight="1">
      <c r="A16" s="207" t="s">
        <v>93</v>
      </c>
      <c r="B16" s="208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06"/>
      <c r="N16" s="205"/>
    </row>
    <row r="17" spans="1:14" ht="14.25" customHeight="1">
      <c r="A17" s="207"/>
      <c r="B17" s="208" t="s">
        <v>94</v>
      </c>
      <c r="C17" s="210">
        <v>2112</v>
      </c>
      <c r="D17" s="210">
        <v>324</v>
      </c>
      <c r="E17" s="210">
        <v>5518</v>
      </c>
      <c r="F17" s="210">
        <v>1319</v>
      </c>
      <c r="G17" s="210">
        <v>479</v>
      </c>
      <c r="H17" s="210">
        <v>1642</v>
      </c>
      <c r="I17" s="210">
        <v>3540</v>
      </c>
      <c r="J17" s="210">
        <v>16366</v>
      </c>
      <c r="K17" s="210">
        <v>10585</v>
      </c>
      <c r="L17" s="210">
        <v>11525</v>
      </c>
      <c r="M17" s="206">
        <v>920</v>
      </c>
      <c r="N17" s="204"/>
    </row>
    <row r="18" spans="1:14" ht="14.25" customHeight="1">
      <c r="A18" s="207" t="s">
        <v>71</v>
      </c>
      <c r="B18" s="208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06"/>
      <c r="N18" s="205"/>
    </row>
    <row r="19" spans="1:14" ht="14.25" customHeight="1">
      <c r="A19" s="207"/>
      <c r="B19" s="208" t="s">
        <v>95</v>
      </c>
      <c r="C19" s="198">
        <f aca="true" t="shared" si="0" ref="C19:N19">C15-C17</f>
        <v>78</v>
      </c>
      <c r="D19" s="198">
        <f t="shared" si="0"/>
        <v>0</v>
      </c>
      <c r="E19" s="198">
        <f>E15-E17</f>
        <v>609</v>
      </c>
      <c r="F19" s="198">
        <f t="shared" si="0"/>
        <v>-155</v>
      </c>
      <c r="G19" s="198">
        <f t="shared" si="0"/>
        <v>40</v>
      </c>
      <c r="H19" s="198">
        <f t="shared" si="0"/>
        <v>-76</v>
      </c>
      <c r="I19" s="198">
        <f t="shared" si="0"/>
        <v>72</v>
      </c>
      <c r="J19" s="198">
        <f t="shared" si="0"/>
        <v>-256</v>
      </c>
      <c r="K19" s="198">
        <f t="shared" si="0"/>
        <v>426</v>
      </c>
      <c r="L19" s="198">
        <f t="shared" si="0"/>
        <v>-4109</v>
      </c>
      <c r="M19" s="202">
        <f t="shared" si="0"/>
        <v>-220</v>
      </c>
      <c r="N19" s="204"/>
    </row>
    <row r="20" spans="1:14" ht="15" customHeight="1">
      <c r="A20" s="20"/>
      <c r="B20" s="209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203"/>
      <c r="N20" s="205"/>
    </row>
    <row r="23" ht="12.75">
      <c r="L23" s="21"/>
    </row>
  </sheetData>
  <sheetProtection password="E846" sheet="1"/>
  <mergeCells count="76">
    <mergeCell ref="A1:B1"/>
    <mergeCell ref="L3:M3"/>
    <mergeCell ref="A4:B5"/>
    <mergeCell ref="C4:C5"/>
    <mergeCell ref="D4:G4"/>
    <mergeCell ref="H4:I5"/>
    <mergeCell ref="J4:K5"/>
    <mergeCell ref="L4:M5"/>
    <mergeCell ref="A6:B6"/>
    <mergeCell ref="H6:I6"/>
    <mergeCell ref="J6:K6"/>
    <mergeCell ref="L6:M6"/>
    <mergeCell ref="A7:B7"/>
    <mergeCell ref="H7:I7"/>
    <mergeCell ref="J7:K7"/>
    <mergeCell ref="L7:M7"/>
    <mergeCell ref="A8:B8"/>
    <mergeCell ref="H8:I8"/>
    <mergeCell ref="J8:K8"/>
    <mergeCell ref="L8:M8"/>
    <mergeCell ref="L11:M11"/>
    <mergeCell ref="A12:A13"/>
    <mergeCell ref="B12:B14"/>
    <mergeCell ref="C12:C14"/>
    <mergeCell ref="D12:D14"/>
    <mergeCell ref="E12:E14"/>
    <mergeCell ref="F12:F14"/>
    <mergeCell ref="G12:G13"/>
    <mergeCell ref="H12:H13"/>
    <mergeCell ref="I12:I14"/>
    <mergeCell ref="J12:J14"/>
    <mergeCell ref="K12:K14"/>
    <mergeCell ref="L12:L14"/>
    <mergeCell ref="M12:M14"/>
    <mergeCell ref="A14:A15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A16:A17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A18:A19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</mergeCells>
  <printOptions/>
  <pageMargins left="0.7874015748031497" right="0.2755905511811024" top="0.984251968503937" bottom="0.984251968503937" header="0.5118110236220472" footer="0.5118110236220472"/>
  <pageSetup horizontalDpi="600" verticalDpi="600" orientation="landscape" paperSize="9" r:id="rId1"/>
  <headerFooter alignWithMargins="0">
    <oddHeader>&amp;C- 18 -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zoomScale="80" zoomScaleNormal="80" zoomScalePageLayoutView="0" workbookViewId="0" topLeftCell="A1">
      <selection activeCell="A1" sqref="A1:K21"/>
    </sheetView>
  </sheetViews>
  <sheetFormatPr defaultColWidth="9" defaultRowHeight="15"/>
  <cols>
    <col min="1" max="2" width="8.69921875" style="22" customWidth="1"/>
    <col min="3" max="3" width="21.59765625" style="22" customWidth="1"/>
    <col min="4" max="4" width="8.69921875" style="22" customWidth="1"/>
    <col min="5" max="5" width="25.59765625" style="22" customWidth="1"/>
    <col min="6" max="6" width="4.3984375" style="22" customWidth="1"/>
    <col min="7" max="10" width="8.69921875" style="22" customWidth="1"/>
    <col min="11" max="11" width="6.19921875" style="22" customWidth="1"/>
    <col min="12" max="12" width="11.19921875" style="22" bestFit="1" customWidth="1"/>
    <col min="13" max="14" width="9.69921875" style="22" bestFit="1" customWidth="1"/>
    <col min="15" max="15" width="11.8984375" style="22" bestFit="1" customWidth="1"/>
    <col min="16" max="16384" width="9" style="22" customWidth="1"/>
  </cols>
  <sheetData>
    <row r="1" ht="27" customHeight="1"/>
    <row r="2" spans="1:11" ht="18.75" customHeight="1">
      <c r="A2" s="22" t="s">
        <v>96</v>
      </c>
      <c r="I2" s="178" t="s">
        <v>2</v>
      </c>
      <c r="J2" s="178"/>
      <c r="K2" s="178"/>
    </row>
    <row r="3" spans="1:16" ht="18.75" customHeight="1">
      <c r="A3" s="23" t="s">
        <v>34</v>
      </c>
      <c r="B3" s="24" t="s">
        <v>35</v>
      </c>
      <c r="C3" s="25" t="s">
        <v>36</v>
      </c>
      <c r="D3" s="25"/>
      <c r="E3" s="24" t="s">
        <v>37</v>
      </c>
      <c r="F3" s="244" t="s">
        <v>38</v>
      </c>
      <c r="G3" s="244"/>
      <c r="H3" s="244"/>
      <c r="I3" s="244"/>
      <c r="J3" s="244"/>
      <c r="K3" s="245"/>
      <c r="M3" s="89"/>
      <c r="N3" s="89"/>
      <c r="O3" s="89"/>
      <c r="P3" s="89"/>
    </row>
    <row r="4" spans="1:16" ht="21" customHeight="1">
      <c r="A4" s="61" t="s">
        <v>9</v>
      </c>
      <c r="B4" s="79">
        <v>-1056</v>
      </c>
      <c r="C4" s="80" t="s">
        <v>81</v>
      </c>
      <c r="D4" s="80">
        <v>86</v>
      </c>
      <c r="E4" s="68"/>
      <c r="F4" s="246" t="s">
        <v>82</v>
      </c>
      <c r="G4" s="247"/>
      <c r="H4" s="247"/>
      <c r="I4" s="247"/>
      <c r="J4" s="247"/>
      <c r="K4" s="248"/>
      <c r="M4" s="89"/>
      <c r="N4" s="89"/>
      <c r="O4" s="89"/>
      <c r="P4" s="89"/>
    </row>
    <row r="5" spans="1:16" ht="21" customHeight="1">
      <c r="A5" s="66"/>
      <c r="B5" s="81"/>
      <c r="C5" s="82"/>
      <c r="D5" s="82"/>
      <c r="E5" s="30"/>
      <c r="F5" s="242" t="s">
        <v>122</v>
      </c>
      <c r="G5" s="243"/>
      <c r="H5" s="243"/>
      <c r="I5" s="243"/>
      <c r="J5" s="243"/>
      <c r="K5" s="249"/>
      <c r="M5" s="89"/>
      <c r="N5" s="89"/>
      <c r="O5" s="89"/>
      <c r="P5" s="89"/>
    </row>
    <row r="6" spans="1:16" ht="21" customHeight="1">
      <c r="A6" s="66"/>
      <c r="B6" s="81"/>
      <c r="C6" s="83"/>
      <c r="D6" s="83"/>
      <c r="E6" s="29"/>
      <c r="F6" s="250" t="s">
        <v>120</v>
      </c>
      <c r="G6" s="251"/>
      <c r="H6" s="251"/>
      <c r="I6" s="251"/>
      <c r="J6" s="251"/>
      <c r="K6" s="252"/>
      <c r="M6" s="89"/>
      <c r="N6" s="89"/>
      <c r="O6" s="89"/>
      <c r="P6" s="89"/>
    </row>
    <row r="7" spans="1:16" ht="21" customHeight="1">
      <c r="A7" s="66"/>
      <c r="B7" s="81"/>
      <c r="C7" s="83" t="s">
        <v>39</v>
      </c>
      <c r="D7" s="83">
        <v>2100</v>
      </c>
      <c r="E7" s="29"/>
      <c r="F7" s="70"/>
      <c r="G7" s="71"/>
      <c r="H7" s="71"/>
      <c r="I7" s="71"/>
      <c r="J7" s="71"/>
      <c r="K7" s="65"/>
      <c r="M7" s="89"/>
      <c r="N7" s="89"/>
      <c r="O7" s="89"/>
      <c r="P7" s="89"/>
    </row>
    <row r="8" spans="1:16" ht="20.25" customHeight="1">
      <c r="A8" s="26"/>
      <c r="B8" s="27"/>
      <c r="C8" s="67" t="s">
        <v>40</v>
      </c>
      <c r="D8" s="84">
        <f>B4-D4-D7</f>
        <v>-3242</v>
      </c>
      <c r="E8" s="100"/>
      <c r="F8" s="246" t="s">
        <v>41</v>
      </c>
      <c r="G8" s="247"/>
      <c r="H8" s="247"/>
      <c r="I8" s="247"/>
      <c r="J8" s="247"/>
      <c r="K8" s="253"/>
      <c r="M8" s="89"/>
      <c r="N8" s="89"/>
      <c r="O8" s="89"/>
      <c r="P8" s="89"/>
    </row>
    <row r="9" spans="1:16" ht="20.25" customHeight="1">
      <c r="A9" s="26"/>
      <c r="B9" s="27"/>
      <c r="C9" s="27"/>
      <c r="D9" s="27"/>
      <c r="E9" s="27"/>
      <c r="F9" s="31"/>
      <c r="G9" s="241"/>
      <c r="H9" s="33" t="s">
        <v>42</v>
      </c>
      <c r="I9" s="241" t="s">
        <v>43</v>
      </c>
      <c r="J9" s="241" t="s">
        <v>0</v>
      </c>
      <c r="K9" s="254"/>
      <c r="M9" s="89"/>
      <c r="N9" s="89"/>
      <c r="O9" s="89"/>
      <c r="P9" s="89"/>
    </row>
    <row r="10" spans="1:16" ht="20.25" customHeight="1">
      <c r="A10" s="26"/>
      <c r="B10" s="27"/>
      <c r="C10" s="27"/>
      <c r="D10" s="27"/>
      <c r="E10" s="30"/>
      <c r="F10" s="31"/>
      <c r="G10" s="241"/>
      <c r="H10" s="34" t="s">
        <v>44</v>
      </c>
      <c r="I10" s="241"/>
      <c r="J10" s="241"/>
      <c r="K10" s="254"/>
      <c r="M10" s="89"/>
      <c r="N10" s="89"/>
      <c r="O10" s="89"/>
      <c r="P10" s="89"/>
    </row>
    <row r="11" spans="1:16" ht="20.25" customHeight="1">
      <c r="A11" s="26"/>
      <c r="B11" s="27"/>
      <c r="C11" s="27"/>
      <c r="D11" s="27"/>
      <c r="E11" s="30"/>
      <c r="F11" s="31"/>
      <c r="G11" s="32" t="s">
        <v>45</v>
      </c>
      <c r="H11" s="35" t="s">
        <v>221</v>
      </c>
      <c r="I11" s="35" t="s">
        <v>46</v>
      </c>
      <c r="J11" s="35" t="s">
        <v>221</v>
      </c>
      <c r="K11" s="254"/>
      <c r="M11" s="89"/>
      <c r="N11" s="89"/>
      <c r="O11" s="89"/>
      <c r="P11" s="89"/>
    </row>
    <row r="12" spans="1:16" ht="20.25" customHeight="1">
      <c r="A12" s="26"/>
      <c r="B12" s="27"/>
      <c r="C12" s="27"/>
      <c r="D12" s="27"/>
      <c r="E12" s="30"/>
      <c r="F12" s="31"/>
      <c r="G12" s="32" t="s">
        <v>47</v>
      </c>
      <c r="H12" s="35" t="s">
        <v>102</v>
      </c>
      <c r="I12" s="35" t="s">
        <v>46</v>
      </c>
      <c r="J12" s="35" t="s">
        <v>102</v>
      </c>
      <c r="K12" s="254"/>
      <c r="M12" s="89"/>
      <c r="N12" s="89"/>
      <c r="O12" s="89"/>
      <c r="P12" s="89"/>
    </row>
    <row r="13" spans="1:16" ht="20.25" customHeight="1">
      <c r="A13" s="26"/>
      <c r="B13" s="27"/>
      <c r="C13" s="27"/>
      <c r="D13" s="27"/>
      <c r="E13" s="30"/>
      <c r="F13" s="31"/>
      <c r="G13" s="32" t="s">
        <v>48</v>
      </c>
      <c r="H13" s="35" t="s">
        <v>222</v>
      </c>
      <c r="I13" s="35"/>
      <c r="J13" s="35" t="s">
        <v>222</v>
      </c>
      <c r="K13" s="254"/>
      <c r="M13" s="89"/>
      <c r="N13" s="89"/>
      <c r="O13" s="89"/>
      <c r="P13" s="89"/>
    </row>
    <row r="14" spans="1:16" ht="20.25" customHeight="1">
      <c r="A14" s="26"/>
      <c r="B14" s="27"/>
      <c r="C14" s="27"/>
      <c r="D14" s="27"/>
      <c r="E14" s="30"/>
      <c r="F14" s="242" t="s">
        <v>49</v>
      </c>
      <c r="G14" s="243"/>
      <c r="H14" s="243"/>
      <c r="I14" s="243"/>
      <c r="J14" s="243"/>
      <c r="K14" s="255"/>
      <c r="M14" s="89"/>
      <c r="N14" s="89"/>
      <c r="O14" s="89"/>
      <c r="P14" s="89"/>
    </row>
    <row r="15" spans="1:16" ht="20.25" customHeight="1">
      <c r="A15" s="26"/>
      <c r="B15" s="27"/>
      <c r="C15" s="27"/>
      <c r="D15" s="27"/>
      <c r="E15" s="30"/>
      <c r="F15" s="31"/>
      <c r="G15" s="36" t="s">
        <v>50</v>
      </c>
      <c r="H15" s="36">
        <v>1</v>
      </c>
      <c r="I15" s="36" t="s">
        <v>46</v>
      </c>
      <c r="J15" s="36"/>
      <c r="K15" s="255"/>
      <c r="L15" s="85"/>
      <c r="M15" s="89"/>
      <c r="N15" s="89"/>
      <c r="O15" s="89"/>
      <c r="P15" s="89"/>
    </row>
    <row r="16" spans="1:16" ht="20.25" customHeight="1">
      <c r="A16" s="26"/>
      <c r="B16" s="27"/>
      <c r="C16" s="27"/>
      <c r="D16" s="27"/>
      <c r="E16" s="30"/>
      <c r="F16" s="31"/>
      <c r="G16" s="36" t="s">
        <v>51</v>
      </c>
      <c r="H16" s="36">
        <v>2</v>
      </c>
      <c r="I16" s="36" t="s">
        <v>46</v>
      </c>
      <c r="J16" s="36"/>
      <c r="K16" s="255"/>
      <c r="L16" s="85"/>
      <c r="M16" s="89"/>
      <c r="N16" s="89"/>
      <c r="O16" s="89"/>
      <c r="P16" s="89"/>
    </row>
    <row r="17" spans="1:16" ht="20.25" customHeight="1">
      <c r="A17" s="37"/>
      <c r="B17" s="28"/>
      <c r="C17" s="28"/>
      <c r="D17" s="28"/>
      <c r="E17" s="29"/>
      <c r="F17" s="38"/>
      <c r="G17" s="39"/>
      <c r="H17" s="39"/>
      <c r="I17" s="39"/>
      <c r="J17" s="39"/>
      <c r="K17" s="255"/>
      <c r="M17" s="87"/>
      <c r="N17" s="86"/>
      <c r="O17" s="87"/>
      <c r="P17" s="89"/>
    </row>
    <row r="18" spans="1:16" ht="20.25" customHeight="1">
      <c r="A18" s="88" t="s">
        <v>22</v>
      </c>
      <c r="B18" s="67">
        <f>'２．一般職 '!F8</f>
        <v>-3591</v>
      </c>
      <c r="C18" s="27" t="s">
        <v>83</v>
      </c>
      <c r="D18" s="27">
        <v>1421</v>
      </c>
      <c r="E18" s="30" t="s">
        <v>223</v>
      </c>
      <c r="F18" s="101"/>
      <c r="G18" s="102"/>
      <c r="H18" s="36"/>
      <c r="I18" s="36"/>
      <c r="J18" s="36"/>
      <c r="K18" s="69"/>
      <c r="M18" s="89"/>
      <c r="N18" s="89"/>
      <c r="O18" s="89"/>
      <c r="P18" s="89"/>
    </row>
    <row r="19" spans="1:16" ht="20.25" customHeight="1">
      <c r="A19" s="26"/>
      <c r="B19" s="27"/>
      <c r="C19" s="27"/>
      <c r="D19" s="27"/>
      <c r="E19" s="30" t="s">
        <v>224</v>
      </c>
      <c r="F19" s="31"/>
      <c r="G19" s="36"/>
      <c r="H19" s="36"/>
      <c r="I19" s="36"/>
      <c r="J19" s="36"/>
      <c r="K19" s="151"/>
      <c r="M19" s="89"/>
      <c r="N19" s="89"/>
      <c r="O19" s="89"/>
      <c r="P19" s="89"/>
    </row>
    <row r="20" spans="1:16" ht="20.25" customHeight="1">
      <c r="A20" s="26"/>
      <c r="B20" s="27"/>
      <c r="C20" s="27"/>
      <c r="D20" s="152"/>
      <c r="E20" s="29" t="s">
        <v>225</v>
      </c>
      <c r="F20" s="38"/>
      <c r="G20" s="39"/>
      <c r="H20" s="36"/>
      <c r="I20" s="36"/>
      <c r="J20" s="36"/>
      <c r="K20" s="151"/>
      <c r="M20" s="89"/>
      <c r="N20" s="89"/>
      <c r="O20" s="89"/>
      <c r="P20" s="89"/>
    </row>
    <row r="21" spans="1:16" ht="20.25" customHeight="1">
      <c r="A21" s="90"/>
      <c r="B21" s="91"/>
      <c r="C21" s="19" t="s">
        <v>40</v>
      </c>
      <c r="D21" s="19">
        <v>-5012</v>
      </c>
      <c r="E21" s="19"/>
      <c r="F21" s="40"/>
      <c r="G21" s="59"/>
      <c r="H21" s="59"/>
      <c r="I21" s="41"/>
      <c r="J21" s="41"/>
      <c r="K21" s="60"/>
      <c r="L21" s="89"/>
      <c r="M21" s="89"/>
      <c r="N21" s="89"/>
      <c r="O21" s="89"/>
      <c r="P21" s="89"/>
    </row>
    <row r="23" ht="12.75">
      <c r="G23" s="96"/>
    </row>
  </sheetData>
  <sheetProtection password="E846" sheet="1"/>
  <mergeCells count="11">
    <mergeCell ref="I9:I10"/>
    <mergeCell ref="J9:J10"/>
    <mergeCell ref="F14:J14"/>
    <mergeCell ref="I2:K2"/>
    <mergeCell ref="F3:K3"/>
    <mergeCell ref="F4:K4"/>
    <mergeCell ref="F5:K5"/>
    <mergeCell ref="F6:K6"/>
    <mergeCell ref="F8:J8"/>
    <mergeCell ref="K8:K17"/>
    <mergeCell ref="G9:G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&amp;C- 19 -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6">
      <selection activeCell="A2" sqref="A2:H19"/>
    </sheetView>
  </sheetViews>
  <sheetFormatPr defaultColWidth="9" defaultRowHeight="15"/>
  <cols>
    <col min="1" max="6" width="10.5" style="7" customWidth="1"/>
    <col min="7" max="8" width="27.59765625" style="7" customWidth="1"/>
    <col min="9" max="9" width="0.1015625" style="7" hidden="1" customWidth="1"/>
    <col min="10" max="16384" width="9" style="7" customWidth="1"/>
  </cols>
  <sheetData>
    <row r="1" spans="7:8" ht="27" customHeight="1">
      <c r="G1" s="9"/>
      <c r="H1" s="9"/>
    </row>
    <row r="2" spans="1:8" ht="21.75" customHeight="1">
      <c r="A2" s="18" t="s">
        <v>52</v>
      </c>
      <c r="G2" s="9"/>
      <c r="H2" s="9"/>
    </row>
    <row r="3" spans="7:8" ht="9" customHeight="1">
      <c r="G3" s="9"/>
      <c r="H3" s="9"/>
    </row>
    <row r="4" spans="1:10" ht="21.75" customHeight="1">
      <c r="A4" s="7" t="s">
        <v>72</v>
      </c>
      <c r="H4" s="4"/>
      <c r="I4" s="42"/>
      <c r="J4" s="42"/>
    </row>
    <row r="5" spans="1:8" ht="30" customHeight="1">
      <c r="A5" s="43" t="s">
        <v>53</v>
      </c>
      <c r="B5" s="44"/>
      <c r="C5" s="44"/>
      <c r="D5" s="44"/>
      <c r="E5" s="44"/>
      <c r="F5" s="44"/>
      <c r="G5" s="1" t="s">
        <v>54</v>
      </c>
      <c r="H5" s="6" t="s">
        <v>55</v>
      </c>
    </row>
    <row r="6" spans="1:13" ht="30" customHeight="1">
      <c r="A6" s="271" t="s">
        <v>138</v>
      </c>
      <c r="B6" s="272"/>
      <c r="C6" s="273"/>
      <c r="D6" s="256" t="s">
        <v>137</v>
      </c>
      <c r="E6" s="257"/>
      <c r="F6" s="258"/>
      <c r="G6" s="45">
        <v>337206</v>
      </c>
      <c r="H6" s="97"/>
      <c r="K6" s="47"/>
      <c r="L6" s="47"/>
      <c r="M6" s="47"/>
    </row>
    <row r="7" spans="1:8" ht="30" customHeight="1">
      <c r="A7" s="274"/>
      <c r="B7" s="275"/>
      <c r="C7" s="276"/>
      <c r="D7" s="256" t="s">
        <v>135</v>
      </c>
      <c r="E7" s="257"/>
      <c r="F7" s="258"/>
      <c r="G7" s="48">
        <v>413649</v>
      </c>
      <c r="H7" s="97"/>
    </row>
    <row r="8" spans="1:8" ht="30" customHeight="1">
      <c r="A8" s="277"/>
      <c r="B8" s="278"/>
      <c r="C8" s="279"/>
      <c r="D8" s="256" t="s">
        <v>136</v>
      </c>
      <c r="E8" s="257"/>
      <c r="F8" s="258"/>
      <c r="G8" s="58">
        <v>47</v>
      </c>
      <c r="H8" s="98"/>
    </row>
    <row r="9" spans="1:8" ht="29.25" customHeight="1">
      <c r="A9" s="271" t="s">
        <v>121</v>
      </c>
      <c r="B9" s="272"/>
      <c r="C9" s="273"/>
      <c r="D9" s="256" t="s">
        <v>137</v>
      </c>
      <c r="E9" s="257"/>
      <c r="F9" s="258"/>
      <c r="G9" s="45">
        <v>335983</v>
      </c>
      <c r="H9" s="46"/>
    </row>
    <row r="10" spans="1:8" ht="29.25" customHeight="1">
      <c r="A10" s="274"/>
      <c r="B10" s="275"/>
      <c r="C10" s="276"/>
      <c r="D10" s="256" t="s">
        <v>135</v>
      </c>
      <c r="E10" s="257"/>
      <c r="F10" s="258"/>
      <c r="G10" s="48">
        <v>407468</v>
      </c>
      <c r="H10" s="46"/>
    </row>
    <row r="11" spans="1:8" ht="30" customHeight="1">
      <c r="A11" s="280"/>
      <c r="B11" s="281"/>
      <c r="C11" s="282"/>
      <c r="D11" s="259" t="s">
        <v>136</v>
      </c>
      <c r="E11" s="260"/>
      <c r="F11" s="261"/>
      <c r="G11" s="58">
        <v>47.3</v>
      </c>
      <c r="H11" s="63"/>
    </row>
    <row r="12" ht="14.25">
      <c r="G12" s="62"/>
    </row>
    <row r="14" spans="1:8" ht="21" customHeight="1">
      <c r="A14" s="7" t="s">
        <v>126</v>
      </c>
      <c r="G14" s="283" t="s">
        <v>139</v>
      </c>
      <c r="H14" s="283"/>
    </row>
    <row r="15" spans="1:8" ht="18" customHeight="1">
      <c r="A15" s="267" t="s">
        <v>129</v>
      </c>
      <c r="B15" s="268"/>
      <c r="C15" s="294" t="s">
        <v>130</v>
      </c>
      <c r="D15" s="268"/>
      <c r="E15" s="294" t="s">
        <v>128</v>
      </c>
      <c r="F15" s="268"/>
      <c r="G15" s="284" t="s">
        <v>134</v>
      </c>
      <c r="H15" s="285"/>
    </row>
    <row r="16" spans="1:8" ht="18" customHeight="1">
      <c r="A16" s="269"/>
      <c r="B16" s="270"/>
      <c r="C16" s="295"/>
      <c r="D16" s="270"/>
      <c r="E16" s="295"/>
      <c r="F16" s="270"/>
      <c r="G16" s="109" t="s">
        <v>127</v>
      </c>
      <c r="H16" s="107" t="s">
        <v>128</v>
      </c>
    </row>
    <row r="17" spans="1:10" ht="30" customHeight="1">
      <c r="A17" s="262" t="s">
        <v>131</v>
      </c>
      <c r="B17" s="263"/>
      <c r="C17" s="286">
        <v>147100</v>
      </c>
      <c r="D17" s="287"/>
      <c r="E17" s="292">
        <v>144500</v>
      </c>
      <c r="F17" s="293"/>
      <c r="G17" s="153">
        <v>147100</v>
      </c>
      <c r="H17" s="156">
        <v>144500</v>
      </c>
      <c r="J17" s="9"/>
    </row>
    <row r="18" spans="1:10" ht="29.25" customHeight="1">
      <c r="A18" s="264" t="s">
        <v>132</v>
      </c>
      <c r="B18" s="258"/>
      <c r="C18" s="288">
        <v>159800</v>
      </c>
      <c r="D18" s="289"/>
      <c r="E18" s="256"/>
      <c r="F18" s="258"/>
      <c r="G18" s="154">
        <v>156800</v>
      </c>
      <c r="H18" s="110"/>
      <c r="J18" s="9"/>
    </row>
    <row r="19" spans="1:10" ht="30" customHeight="1">
      <c r="A19" s="265" t="s">
        <v>133</v>
      </c>
      <c r="B19" s="266"/>
      <c r="C19" s="290">
        <v>179200</v>
      </c>
      <c r="D19" s="291"/>
      <c r="E19" s="259"/>
      <c r="F19" s="261"/>
      <c r="G19" s="155">
        <v>179200</v>
      </c>
      <c r="H19" s="111"/>
      <c r="J19" s="9"/>
    </row>
    <row r="21" spans="1:3" ht="14.25">
      <c r="A21" s="22"/>
      <c r="B21" s="22"/>
      <c r="C21" s="22"/>
    </row>
  </sheetData>
  <sheetProtection password="E846" sheet="1"/>
  <mergeCells count="22">
    <mergeCell ref="G14:H14"/>
    <mergeCell ref="G15:H15"/>
    <mergeCell ref="C17:D17"/>
    <mergeCell ref="C18:D18"/>
    <mergeCell ref="C19:D19"/>
    <mergeCell ref="E17:F17"/>
    <mergeCell ref="E18:F18"/>
    <mergeCell ref="E19:F19"/>
    <mergeCell ref="C15:D16"/>
    <mergeCell ref="E15:F16"/>
    <mergeCell ref="A17:B17"/>
    <mergeCell ref="A18:B18"/>
    <mergeCell ref="A19:B19"/>
    <mergeCell ref="A15:B16"/>
    <mergeCell ref="A6:C8"/>
    <mergeCell ref="A9:C11"/>
    <mergeCell ref="D6:F6"/>
    <mergeCell ref="D7:F7"/>
    <mergeCell ref="D8:F8"/>
    <mergeCell ref="D9:F9"/>
    <mergeCell ref="D10:F10"/>
    <mergeCell ref="D11:F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&amp;C- 20 -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J27"/>
  <sheetViews>
    <sheetView zoomScalePageLayoutView="0" workbookViewId="0" topLeftCell="A12">
      <selection activeCell="A2" sqref="A2:H27"/>
    </sheetView>
  </sheetViews>
  <sheetFormatPr defaultColWidth="9" defaultRowHeight="15"/>
  <cols>
    <col min="1" max="8" width="15" style="7" customWidth="1"/>
    <col min="9" max="9" width="9" style="7" hidden="1" customWidth="1"/>
    <col min="10" max="16384" width="9" style="7" customWidth="1"/>
  </cols>
  <sheetData>
    <row r="1" ht="9" customHeight="1"/>
    <row r="2" spans="1:10" ht="21" customHeight="1">
      <c r="A2" s="7" t="s">
        <v>140</v>
      </c>
      <c r="H2" s="42"/>
      <c r="I2" s="42"/>
      <c r="J2" s="42"/>
    </row>
    <row r="3" spans="1:8" ht="18" customHeight="1">
      <c r="A3" s="267" t="s">
        <v>56</v>
      </c>
      <c r="B3" s="268"/>
      <c r="C3" s="297" t="s">
        <v>57</v>
      </c>
      <c r="D3" s="297"/>
      <c r="E3" s="297"/>
      <c r="F3" s="297" t="s">
        <v>58</v>
      </c>
      <c r="G3" s="297"/>
      <c r="H3" s="298"/>
    </row>
    <row r="4" spans="1:8" ht="18" customHeight="1">
      <c r="A4" s="269"/>
      <c r="B4" s="270"/>
      <c r="C4" s="2" t="s">
        <v>59</v>
      </c>
      <c r="D4" s="2" t="s">
        <v>60</v>
      </c>
      <c r="E4" s="2" t="s">
        <v>61</v>
      </c>
      <c r="F4" s="2" t="s">
        <v>59</v>
      </c>
      <c r="G4" s="2" t="s">
        <v>60</v>
      </c>
      <c r="H4" s="49" t="s">
        <v>61</v>
      </c>
    </row>
    <row r="5" spans="1:8" ht="18" customHeight="1">
      <c r="A5" s="299" t="s">
        <v>142</v>
      </c>
      <c r="B5" s="300"/>
      <c r="C5" s="50" t="s">
        <v>73</v>
      </c>
      <c r="D5" s="51">
        <v>1</v>
      </c>
      <c r="E5" s="54">
        <f aca="true" t="shared" si="0" ref="E5:E10">IF(D5,(D5/$D$12*100),IF(LEN(D5)&gt;0,(0),""))</f>
        <v>6.25</v>
      </c>
      <c r="F5" s="50" t="s">
        <v>74</v>
      </c>
      <c r="G5" s="51"/>
      <c r="H5" s="52">
        <f aca="true" t="shared" si="1" ref="H5:H19">IF(G5,(G5/$G$12*100),IF(LEN(G5)&gt;0,(0),""))</f>
      </c>
    </row>
    <row r="6" spans="1:8" ht="18" customHeight="1">
      <c r="A6" s="301"/>
      <c r="B6" s="302"/>
      <c r="C6" s="50" t="s">
        <v>75</v>
      </c>
      <c r="D6" s="51">
        <v>1</v>
      </c>
      <c r="E6" s="54">
        <f t="shared" si="0"/>
        <v>6.25</v>
      </c>
      <c r="F6" s="50" t="s">
        <v>76</v>
      </c>
      <c r="G6" s="51"/>
      <c r="H6" s="52"/>
    </row>
    <row r="7" spans="1:8" ht="18" customHeight="1">
      <c r="A7" s="301"/>
      <c r="B7" s="302"/>
      <c r="C7" s="2" t="s">
        <v>74</v>
      </c>
      <c r="D7" s="53">
        <v>4</v>
      </c>
      <c r="E7" s="54">
        <f t="shared" si="0"/>
        <v>25</v>
      </c>
      <c r="F7" s="2" t="s">
        <v>77</v>
      </c>
      <c r="G7" s="53"/>
      <c r="H7" s="55">
        <f t="shared" si="1"/>
      </c>
    </row>
    <row r="8" spans="1:8" ht="18" customHeight="1">
      <c r="A8" s="301"/>
      <c r="B8" s="302"/>
      <c r="C8" s="2" t="s">
        <v>76</v>
      </c>
      <c r="D8" s="53">
        <v>4</v>
      </c>
      <c r="E8" s="54">
        <f t="shared" si="0"/>
        <v>25</v>
      </c>
      <c r="F8" s="2" t="s">
        <v>78</v>
      </c>
      <c r="G8" s="53"/>
      <c r="H8" s="55">
        <f t="shared" si="1"/>
      </c>
    </row>
    <row r="9" spans="1:8" ht="18" customHeight="1">
      <c r="A9" s="301"/>
      <c r="B9" s="302"/>
      <c r="C9" s="2" t="s">
        <v>77</v>
      </c>
      <c r="D9" s="53">
        <v>6</v>
      </c>
      <c r="E9" s="54">
        <f t="shared" si="0"/>
        <v>37.5</v>
      </c>
      <c r="F9" s="2" t="s">
        <v>79</v>
      </c>
      <c r="G9" s="53"/>
      <c r="H9" s="55">
        <f t="shared" si="1"/>
      </c>
    </row>
    <row r="10" spans="1:8" ht="18" customHeight="1">
      <c r="A10" s="301"/>
      <c r="B10" s="302"/>
      <c r="C10" s="2" t="s">
        <v>78</v>
      </c>
      <c r="D10" s="53"/>
      <c r="E10" s="54">
        <f t="shared" si="0"/>
      </c>
      <c r="F10" s="2"/>
      <c r="G10" s="53"/>
      <c r="H10" s="55">
        <f t="shared" si="1"/>
      </c>
    </row>
    <row r="11" spans="1:8" ht="18" customHeight="1">
      <c r="A11" s="301"/>
      <c r="B11" s="302"/>
      <c r="C11" s="2" t="s">
        <v>79</v>
      </c>
      <c r="D11" s="53"/>
      <c r="E11" s="54">
        <f>IF(D11,(D11/$D$12*100),IF(LEN(D11)&gt;0,(0),""))</f>
      </c>
      <c r="F11" s="2"/>
      <c r="G11" s="53"/>
      <c r="H11" s="55">
        <f t="shared" si="1"/>
      </c>
    </row>
    <row r="12" spans="1:8" ht="18" customHeight="1">
      <c r="A12" s="303"/>
      <c r="B12" s="304"/>
      <c r="C12" s="2" t="s">
        <v>11</v>
      </c>
      <c r="D12" s="53">
        <f>SUM(D5:D11)</f>
        <v>16</v>
      </c>
      <c r="E12" s="54">
        <f>IF(D12,(D12/$D$12*100),IF(LEN(D12)&gt;0,(0),""))</f>
        <v>100</v>
      </c>
      <c r="F12" s="2" t="s">
        <v>11</v>
      </c>
      <c r="G12" s="53"/>
      <c r="H12" s="55"/>
    </row>
    <row r="13" spans="1:8" ht="18" customHeight="1">
      <c r="A13" s="271" t="s">
        <v>141</v>
      </c>
      <c r="B13" s="273"/>
      <c r="C13" s="50" t="s">
        <v>73</v>
      </c>
      <c r="D13" s="51">
        <v>1</v>
      </c>
      <c r="E13" s="54">
        <v>5.9</v>
      </c>
      <c r="F13" s="50" t="s">
        <v>74</v>
      </c>
      <c r="G13" s="51"/>
      <c r="H13" s="52">
        <f t="shared" si="1"/>
      </c>
    </row>
    <row r="14" spans="1:8" ht="18" customHeight="1">
      <c r="A14" s="274"/>
      <c r="B14" s="276"/>
      <c r="C14" s="50" t="s">
        <v>75</v>
      </c>
      <c r="D14" s="51">
        <v>1</v>
      </c>
      <c r="E14" s="54">
        <v>5.9</v>
      </c>
      <c r="F14" s="50" t="s">
        <v>76</v>
      </c>
      <c r="G14" s="51"/>
      <c r="H14" s="52"/>
    </row>
    <row r="15" spans="1:8" ht="18" customHeight="1">
      <c r="A15" s="274"/>
      <c r="B15" s="276"/>
      <c r="C15" s="2" t="s">
        <v>74</v>
      </c>
      <c r="D15" s="53">
        <v>3</v>
      </c>
      <c r="E15" s="54">
        <v>17.6</v>
      </c>
      <c r="F15" s="2" t="s">
        <v>77</v>
      </c>
      <c r="G15" s="53"/>
      <c r="H15" s="55">
        <f t="shared" si="1"/>
      </c>
    </row>
    <row r="16" spans="1:8" ht="17.25" customHeight="1">
      <c r="A16" s="274"/>
      <c r="B16" s="276"/>
      <c r="C16" s="2" t="s">
        <v>76</v>
      </c>
      <c r="D16" s="53">
        <v>4</v>
      </c>
      <c r="E16" s="54">
        <v>23.5</v>
      </c>
      <c r="F16" s="2" t="s">
        <v>78</v>
      </c>
      <c r="G16" s="53"/>
      <c r="H16" s="55">
        <f t="shared" si="1"/>
      </c>
    </row>
    <row r="17" spans="1:8" ht="18" customHeight="1">
      <c r="A17" s="274"/>
      <c r="B17" s="276"/>
      <c r="C17" s="2" t="s">
        <v>77</v>
      </c>
      <c r="D17" s="53">
        <v>8</v>
      </c>
      <c r="E17" s="54">
        <v>47.1</v>
      </c>
      <c r="F17" s="2" t="s">
        <v>79</v>
      </c>
      <c r="G17" s="53"/>
      <c r="H17" s="55">
        <f t="shared" si="1"/>
      </c>
    </row>
    <row r="18" spans="1:8" ht="18" customHeight="1">
      <c r="A18" s="274"/>
      <c r="B18" s="276"/>
      <c r="C18" s="2" t="s">
        <v>78</v>
      </c>
      <c r="D18" s="53"/>
      <c r="E18" s="54">
        <f>IF(D18,(D18/$D$12*100),IF(LEN(D18)&gt;0,(0),""))</f>
      </c>
      <c r="F18" s="2"/>
      <c r="G18" s="53"/>
      <c r="H18" s="55">
        <f t="shared" si="1"/>
      </c>
    </row>
    <row r="19" spans="1:8" ht="18" customHeight="1">
      <c r="A19" s="274"/>
      <c r="B19" s="276"/>
      <c r="C19" s="2" t="s">
        <v>79</v>
      </c>
      <c r="D19" s="53"/>
      <c r="E19" s="54">
        <f>IF(D19,(D19/$D$12*100),IF(LEN(D19)&gt;0,(0),""))</f>
      </c>
      <c r="F19" s="2"/>
      <c r="G19" s="53"/>
      <c r="H19" s="55">
        <f t="shared" si="1"/>
      </c>
    </row>
    <row r="20" spans="1:8" ht="18" customHeight="1">
      <c r="A20" s="280"/>
      <c r="B20" s="282"/>
      <c r="C20" s="5" t="s">
        <v>11</v>
      </c>
      <c r="D20" s="56">
        <f>SUM(D13:D19)</f>
        <v>17</v>
      </c>
      <c r="E20" s="157">
        <v>100</v>
      </c>
      <c r="F20" s="5" t="s">
        <v>11</v>
      </c>
      <c r="G20" s="56"/>
      <c r="H20" s="99"/>
    </row>
    <row r="21" ht="14.25">
      <c r="E21" s="62"/>
    </row>
    <row r="22" spans="1:8" ht="21" customHeight="1">
      <c r="A22" s="104" t="s">
        <v>144</v>
      </c>
      <c r="B22" s="104"/>
      <c r="C22" s="104"/>
      <c r="D22" s="104"/>
      <c r="E22" s="104"/>
      <c r="F22" s="104"/>
      <c r="G22" s="104"/>
      <c r="H22" s="104"/>
    </row>
    <row r="23" spans="1:8" ht="18" customHeight="1">
      <c r="A23" s="108" t="s">
        <v>157</v>
      </c>
      <c r="B23" s="1" t="s">
        <v>158</v>
      </c>
      <c r="C23" s="1" t="s">
        <v>159</v>
      </c>
      <c r="D23" s="1" t="s">
        <v>160</v>
      </c>
      <c r="E23" s="1" t="s">
        <v>161</v>
      </c>
      <c r="F23" s="1" t="s">
        <v>162</v>
      </c>
      <c r="G23" s="1" t="s">
        <v>163</v>
      </c>
      <c r="H23" s="112" t="s">
        <v>164</v>
      </c>
    </row>
    <row r="24" spans="1:8" ht="16.5" customHeight="1">
      <c r="A24" s="305" t="s">
        <v>167</v>
      </c>
      <c r="B24" s="175" t="s">
        <v>165</v>
      </c>
      <c r="C24" s="175" t="s">
        <v>166</v>
      </c>
      <c r="D24" s="175" t="s">
        <v>146</v>
      </c>
      <c r="E24" s="175" t="s">
        <v>148</v>
      </c>
      <c r="F24" s="175" t="s">
        <v>149</v>
      </c>
      <c r="G24" s="175" t="s">
        <v>151</v>
      </c>
      <c r="H24" s="114" t="s">
        <v>153</v>
      </c>
    </row>
    <row r="25" spans="1:8" ht="18" customHeight="1">
      <c r="A25" s="173"/>
      <c r="B25" s="174"/>
      <c r="C25" s="174"/>
      <c r="D25" s="174"/>
      <c r="E25" s="174"/>
      <c r="F25" s="174"/>
      <c r="G25" s="174"/>
      <c r="H25" s="114" t="s">
        <v>154</v>
      </c>
    </row>
    <row r="26" spans="1:8" ht="18" customHeight="1">
      <c r="A26" s="173"/>
      <c r="B26" s="174"/>
      <c r="C26" s="174" t="s">
        <v>145</v>
      </c>
      <c r="D26" s="174" t="s">
        <v>147</v>
      </c>
      <c r="E26" s="174" t="s">
        <v>143</v>
      </c>
      <c r="F26" s="174" t="s">
        <v>150</v>
      </c>
      <c r="G26" s="174" t="s">
        <v>152</v>
      </c>
      <c r="H26" s="114" t="s">
        <v>155</v>
      </c>
    </row>
    <row r="27" spans="1:8" ht="18" customHeight="1">
      <c r="A27" s="306"/>
      <c r="B27" s="296"/>
      <c r="C27" s="296"/>
      <c r="D27" s="296"/>
      <c r="E27" s="296"/>
      <c r="F27" s="296"/>
      <c r="G27" s="296"/>
      <c r="H27" s="115" t="s">
        <v>156</v>
      </c>
    </row>
  </sheetData>
  <sheetProtection password="E846" sheet="1"/>
  <mergeCells count="17">
    <mergeCell ref="C3:E3"/>
    <mergeCell ref="F3:H3"/>
    <mergeCell ref="A5:B12"/>
    <mergeCell ref="A13:B20"/>
    <mergeCell ref="A3:B4"/>
    <mergeCell ref="A24:A27"/>
    <mergeCell ref="B24:B27"/>
    <mergeCell ref="C24:C25"/>
    <mergeCell ref="C26:C27"/>
    <mergeCell ref="G24:G25"/>
    <mergeCell ref="G26:G27"/>
    <mergeCell ref="D24:D25"/>
    <mergeCell ref="D26:D27"/>
    <mergeCell ref="E24:E25"/>
    <mergeCell ref="E26:E27"/>
    <mergeCell ref="F24:F25"/>
    <mergeCell ref="F26:F2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&amp;C- 21 -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Q40"/>
  <sheetViews>
    <sheetView showZeros="0" zoomScalePageLayoutView="0" workbookViewId="0" topLeftCell="A29">
      <selection activeCell="B2" sqref="B2:P39"/>
    </sheetView>
  </sheetViews>
  <sheetFormatPr defaultColWidth="9" defaultRowHeight="15"/>
  <cols>
    <col min="1" max="1" width="0.1015625" style="7" customWidth="1"/>
    <col min="2" max="5" width="8" style="7" customWidth="1"/>
    <col min="6" max="7" width="8" style="57" customWidth="1"/>
    <col min="8" max="16" width="8" style="7" customWidth="1"/>
    <col min="17" max="16384" width="9" style="7" customWidth="1"/>
  </cols>
  <sheetData>
    <row r="1" ht="15.75" customHeight="1"/>
    <row r="2" ht="21" customHeight="1">
      <c r="B2" s="7" t="s">
        <v>168</v>
      </c>
    </row>
    <row r="3" spans="2:16" ht="14.25">
      <c r="B3" s="104"/>
      <c r="C3" s="104"/>
      <c r="D3" s="104"/>
      <c r="E3" s="104"/>
      <c r="F3" s="119"/>
      <c r="G3" s="119"/>
      <c r="H3" s="104"/>
      <c r="I3" s="104"/>
      <c r="J3" s="104"/>
      <c r="K3" s="104"/>
      <c r="L3" s="104"/>
      <c r="M3" s="104"/>
      <c r="N3" s="104"/>
      <c r="O3" s="104"/>
      <c r="P3" s="104"/>
    </row>
    <row r="4" spans="2:16" ht="14.25">
      <c r="B4" s="267" t="s">
        <v>185</v>
      </c>
      <c r="C4" s="336"/>
      <c r="D4" s="336"/>
      <c r="E4" s="336"/>
      <c r="F4" s="336"/>
      <c r="G4" s="268"/>
      <c r="H4" s="294" t="s">
        <v>186</v>
      </c>
      <c r="I4" s="336"/>
      <c r="J4" s="268"/>
      <c r="K4" s="334" t="s">
        <v>189</v>
      </c>
      <c r="L4" s="284"/>
      <c r="M4" s="284"/>
      <c r="N4" s="284"/>
      <c r="O4" s="284"/>
      <c r="P4" s="285"/>
    </row>
    <row r="5" spans="2:16" ht="14.25">
      <c r="B5" s="269"/>
      <c r="C5" s="315"/>
      <c r="D5" s="315"/>
      <c r="E5" s="315"/>
      <c r="F5" s="315"/>
      <c r="G5" s="270"/>
      <c r="H5" s="295"/>
      <c r="I5" s="315"/>
      <c r="J5" s="270"/>
      <c r="K5" s="295" t="s">
        <v>188</v>
      </c>
      <c r="L5" s="315"/>
      <c r="M5" s="315"/>
      <c r="N5" s="295" t="s">
        <v>187</v>
      </c>
      <c r="O5" s="315"/>
      <c r="P5" s="316"/>
    </row>
    <row r="6" spans="1:16" ht="14.25" customHeight="1">
      <c r="A6" s="120"/>
      <c r="B6" s="343" t="s">
        <v>171</v>
      </c>
      <c r="C6" s="256" t="s">
        <v>174</v>
      </c>
      <c r="D6" s="257"/>
      <c r="E6" s="257"/>
      <c r="F6" s="257"/>
      <c r="G6" s="258"/>
      <c r="H6" s="256" t="s">
        <v>226</v>
      </c>
      <c r="I6" s="257"/>
      <c r="J6" s="258"/>
      <c r="K6" s="256" t="s">
        <v>226</v>
      </c>
      <c r="L6" s="257"/>
      <c r="M6" s="258"/>
      <c r="N6" s="256" t="s">
        <v>182</v>
      </c>
      <c r="O6" s="257"/>
      <c r="P6" s="310"/>
    </row>
    <row r="7" spans="1:16" ht="14.25">
      <c r="A7" s="120"/>
      <c r="B7" s="341"/>
      <c r="C7" s="256" t="s">
        <v>173</v>
      </c>
      <c r="D7" s="257"/>
      <c r="E7" s="257"/>
      <c r="F7" s="257"/>
      <c r="G7" s="258"/>
      <c r="H7" s="113"/>
      <c r="I7" s="159"/>
      <c r="J7" s="147">
        <v>13</v>
      </c>
      <c r="K7" s="158"/>
      <c r="L7" s="9"/>
      <c r="M7" s="148">
        <v>13</v>
      </c>
      <c r="N7" s="307"/>
      <c r="O7" s="308"/>
      <c r="P7" s="309"/>
    </row>
    <row r="8" spans="1:16" ht="14.25">
      <c r="A8" s="120"/>
      <c r="B8" s="341"/>
      <c r="C8" s="311" t="s">
        <v>180</v>
      </c>
      <c r="D8" s="312"/>
      <c r="E8" s="333"/>
      <c r="F8" s="257" t="s">
        <v>179</v>
      </c>
      <c r="G8" s="258"/>
      <c r="H8" s="311"/>
      <c r="I8" s="312"/>
      <c r="J8" s="312"/>
      <c r="K8" s="256"/>
      <c r="L8" s="257"/>
      <c r="M8" s="257"/>
      <c r="N8" s="256"/>
      <c r="O8" s="257"/>
      <c r="P8" s="310"/>
    </row>
    <row r="9" spans="1:16" ht="14.25">
      <c r="A9" s="120"/>
      <c r="B9" s="341"/>
      <c r="C9" s="307"/>
      <c r="D9" s="308"/>
      <c r="E9" s="263"/>
      <c r="F9" s="308" t="s">
        <v>178</v>
      </c>
      <c r="G9" s="263"/>
      <c r="H9" s="256"/>
      <c r="I9" s="257"/>
      <c r="J9" s="258"/>
      <c r="K9" s="307"/>
      <c r="L9" s="308"/>
      <c r="M9" s="308"/>
      <c r="N9" s="307"/>
      <c r="O9" s="308"/>
      <c r="P9" s="309"/>
    </row>
    <row r="10" spans="1:16" ht="14.25">
      <c r="A10" s="120"/>
      <c r="B10" s="341"/>
      <c r="C10" s="307"/>
      <c r="D10" s="308"/>
      <c r="E10" s="263"/>
      <c r="F10" s="257" t="s">
        <v>177</v>
      </c>
      <c r="G10" s="258"/>
      <c r="H10" s="256"/>
      <c r="I10" s="257"/>
      <c r="J10" s="258"/>
      <c r="K10" s="256"/>
      <c r="L10" s="257"/>
      <c r="M10" s="257"/>
      <c r="N10" s="256"/>
      <c r="O10" s="257"/>
      <c r="P10" s="310"/>
    </row>
    <row r="11" spans="1:16" ht="14.25">
      <c r="A11" s="120"/>
      <c r="B11" s="341"/>
      <c r="C11" s="307"/>
      <c r="D11" s="308"/>
      <c r="E11" s="263"/>
      <c r="F11" s="257" t="s">
        <v>176</v>
      </c>
      <c r="G11" s="258"/>
      <c r="H11" s="158"/>
      <c r="I11" s="9"/>
      <c r="J11" s="148">
        <v>9</v>
      </c>
      <c r="K11" s="158"/>
      <c r="L11" s="9"/>
      <c r="M11" s="148">
        <v>9</v>
      </c>
      <c r="N11" s="307"/>
      <c r="O11" s="308"/>
      <c r="P11" s="309"/>
    </row>
    <row r="12" spans="1:16" ht="14.25">
      <c r="A12" s="120"/>
      <c r="B12" s="341"/>
      <c r="C12" s="307"/>
      <c r="D12" s="308"/>
      <c r="E12" s="263"/>
      <c r="F12" s="257" t="s">
        <v>175</v>
      </c>
      <c r="G12" s="258"/>
      <c r="H12" s="113"/>
      <c r="I12" s="159"/>
      <c r="J12" s="147">
        <v>4</v>
      </c>
      <c r="K12" s="113"/>
      <c r="L12" s="159"/>
      <c r="M12" s="146">
        <v>4</v>
      </c>
      <c r="N12" s="256"/>
      <c r="O12" s="257"/>
      <c r="P12" s="310"/>
    </row>
    <row r="13" spans="1:16" ht="14.25">
      <c r="A13" s="120"/>
      <c r="B13" s="341"/>
      <c r="C13" s="295"/>
      <c r="D13" s="315"/>
      <c r="E13" s="270"/>
      <c r="F13" s="257" t="s">
        <v>169</v>
      </c>
      <c r="G13" s="258"/>
      <c r="H13" s="307"/>
      <c r="I13" s="308"/>
      <c r="J13" s="308"/>
      <c r="K13" s="307"/>
      <c r="L13" s="308"/>
      <c r="M13" s="308"/>
      <c r="N13" s="307"/>
      <c r="O13" s="308"/>
      <c r="P13" s="309"/>
    </row>
    <row r="14" spans="1:16" ht="14.25">
      <c r="A14" s="120"/>
      <c r="B14" s="342"/>
      <c r="C14" s="344" t="s">
        <v>181</v>
      </c>
      <c r="D14" s="266"/>
      <c r="E14" s="266"/>
      <c r="F14" s="266"/>
      <c r="G14" s="321"/>
      <c r="H14" s="160"/>
      <c r="I14" s="161"/>
      <c r="J14" s="166">
        <v>0.867</v>
      </c>
      <c r="K14" s="162" t="s">
        <v>183</v>
      </c>
      <c r="L14" s="163"/>
      <c r="M14" s="165">
        <v>0.867</v>
      </c>
      <c r="N14" s="259" t="s">
        <v>183</v>
      </c>
      <c r="O14" s="260"/>
      <c r="P14" s="314"/>
    </row>
    <row r="15" spans="1:16" ht="14.25">
      <c r="A15" s="120"/>
      <c r="B15" s="341" t="s">
        <v>172</v>
      </c>
      <c r="C15" s="295" t="s">
        <v>174</v>
      </c>
      <c r="D15" s="315"/>
      <c r="E15" s="315"/>
      <c r="F15" s="315"/>
      <c r="G15" s="270"/>
      <c r="H15" s="256" t="s">
        <v>227</v>
      </c>
      <c r="I15" s="257"/>
      <c r="J15" s="258"/>
      <c r="K15" s="256" t="s">
        <v>227</v>
      </c>
      <c r="L15" s="257"/>
      <c r="M15" s="258"/>
      <c r="N15" s="295" t="s">
        <v>182</v>
      </c>
      <c r="O15" s="315"/>
      <c r="P15" s="316"/>
    </row>
    <row r="16" spans="1:16" ht="14.25">
      <c r="A16" s="120"/>
      <c r="B16" s="341"/>
      <c r="C16" s="256" t="s">
        <v>173</v>
      </c>
      <c r="D16" s="257"/>
      <c r="E16" s="257"/>
      <c r="F16" s="257"/>
      <c r="G16" s="258"/>
      <c r="H16" s="164"/>
      <c r="I16" s="122"/>
      <c r="J16" s="149">
        <v>14</v>
      </c>
      <c r="K16" s="113"/>
      <c r="L16" s="159"/>
      <c r="M16" s="147">
        <v>14</v>
      </c>
      <c r="N16" s="311"/>
      <c r="O16" s="312"/>
      <c r="P16" s="313"/>
    </row>
    <row r="17" spans="1:16" ht="14.25">
      <c r="A17" s="120"/>
      <c r="B17" s="341"/>
      <c r="C17" s="311" t="s">
        <v>180</v>
      </c>
      <c r="D17" s="312"/>
      <c r="E17" s="333"/>
      <c r="F17" s="257" t="s">
        <v>179</v>
      </c>
      <c r="G17" s="258"/>
      <c r="H17" s="256"/>
      <c r="I17" s="257"/>
      <c r="J17" s="258"/>
      <c r="K17" s="307"/>
      <c r="L17" s="308"/>
      <c r="M17" s="308"/>
      <c r="N17" s="256"/>
      <c r="O17" s="257"/>
      <c r="P17" s="310"/>
    </row>
    <row r="18" spans="1:16" ht="14.25">
      <c r="A18" s="120"/>
      <c r="B18" s="341"/>
      <c r="C18" s="307"/>
      <c r="D18" s="308"/>
      <c r="E18" s="263"/>
      <c r="F18" s="308" t="s">
        <v>178</v>
      </c>
      <c r="G18" s="263"/>
      <c r="H18" s="311"/>
      <c r="I18" s="312"/>
      <c r="J18" s="312"/>
      <c r="K18" s="256"/>
      <c r="L18" s="257"/>
      <c r="M18" s="258"/>
      <c r="N18" s="256"/>
      <c r="O18" s="257"/>
      <c r="P18" s="310"/>
    </row>
    <row r="19" spans="1:16" ht="14.25">
      <c r="A19" s="120"/>
      <c r="B19" s="341"/>
      <c r="C19" s="307"/>
      <c r="D19" s="308"/>
      <c r="E19" s="263"/>
      <c r="F19" s="257" t="s">
        <v>177</v>
      </c>
      <c r="G19" s="258"/>
      <c r="H19" s="256"/>
      <c r="I19" s="257"/>
      <c r="J19" s="258"/>
      <c r="K19" s="307"/>
      <c r="L19" s="308"/>
      <c r="M19" s="308"/>
      <c r="N19" s="307"/>
      <c r="O19" s="308"/>
      <c r="P19" s="309"/>
    </row>
    <row r="20" spans="1:16" ht="14.25">
      <c r="A20" s="120"/>
      <c r="B20" s="341"/>
      <c r="C20" s="307"/>
      <c r="D20" s="308"/>
      <c r="E20" s="263"/>
      <c r="F20" s="257" t="s">
        <v>176</v>
      </c>
      <c r="G20" s="258"/>
      <c r="H20" s="164"/>
      <c r="I20" s="122"/>
      <c r="J20" s="149">
        <v>10</v>
      </c>
      <c r="K20" s="113"/>
      <c r="L20" s="159"/>
      <c r="M20" s="147">
        <v>10</v>
      </c>
      <c r="N20" s="311"/>
      <c r="O20" s="312"/>
      <c r="P20" s="313"/>
    </row>
    <row r="21" spans="1:16" ht="14.25">
      <c r="A21" s="120"/>
      <c r="B21" s="341"/>
      <c r="C21" s="307"/>
      <c r="D21" s="308"/>
      <c r="E21" s="263"/>
      <c r="F21" s="257" t="s">
        <v>175</v>
      </c>
      <c r="G21" s="258"/>
      <c r="H21" s="113"/>
      <c r="I21" s="159"/>
      <c r="J21" s="147">
        <v>4</v>
      </c>
      <c r="K21" s="158"/>
      <c r="L21" s="9"/>
      <c r="M21" s="148">
        <v>4</v>
      </c>
      <c r="N21" s="256"/>
      <c r="O21" s="257"/>
      <c r="P21" s="310"/>
    </row>
    <row r="22" spans="1:16" ht="14.25">
      <c r="A22" s="120"/>
      <c r="B22" s="341"/>
      <c r="C22" s="295"/>
      <c r="D22" s="315"/>
      <c r="E22" s="270"/>
      <c r="F22" s="257" t="s">
        <v>169</v>
      </c>
      <c r="G22" s="258"/>
      <c r="H22" s="311"/>
      <c r="I22" s="312"/>
      <c r="J22" s="312"/>
      <c r="K22" s="311"/>
      <c r="L22" s="312"/>
      <c r="M22" s="312"/>
      <c r="N22" s="311"/>
      <c r="O22" s="312"/>
      <c r="P22" s="313"/>
    </row>
    <row r="23" spans="1:16" ht="14.25">
      <c r="A23" s="120"/>
      <c r="B23" s="342"/>
      <c r="C23" s="259" t="s">
        <v>181</v>
      </c>
      <c r="D23" s="260"/>
      <c r="E23" s="260"/>
      <c r="F23" s="260"/>
      <c r="G23" s="261"/>
      <c r="H23" s="162" t="s">
        <v>183</v>
      </c>
      <c r="I23" s="163"/>
      <c r="J23" s="165">
        <v>0.875</v>
      </c>
      <c r="K23" s="162" t="s">
        <v>183</v>
      </c>
      <c r="L23" s="163"/>
      <c r="M23" s="166">
        <v>0.875</v>
      </c>
      <c r="N23" s="259" t="s">
        <v>183</v>
      </c>
      <c r="O23" s="260"/>
      <c r="P23" s="314"/>
    </row>
    <row r="24" spans="2:9" ht="18" customHeight="1">
      <c r="B24" s="7" t="s">
        <v>170</v>
      </c>
      <c r="F24" s="7"/>
      <c r="G24" s="7"/>
      <c r="I24" s="9"/>
    </row>
    <row r="25" ht="14.25">
      <c r="Q25" s="9"/>
    </row>
    <row r="26" ht="21" customHeight="1">
      <c r="B26" s="7" t="s">
        <v>184</v>
      </c>
    </row>
    <row r="27" spans="2:16" ht="14.25">
      <c r="B27" s="104"/>
      <c r="C27" s="104"/>
      <c r="D27" s="104"/>
      <c r="E27" s="104"/>
      <c r="F27" s="119"/>
      <c r="G27" s="119"/>
      <c r="H27" s="104"/>
      <c r="I27" s="104"/>
      <c r="J27" s="104"/>
      <c r="K27" s="104"/>
      <c r="L27" s="104"/>
      <c r="M27" s="104"/>
      <c r="N27" s="104"/>
      <c r="O27" s="104"/>
      <c r="P27" s="104"/>
    </row>
    <row r="28" spans="2:16" ht="14.25" customHeight="1">
      <c r="B28" s="267" t="s">
        <v>193</v>
      </c>
      <c r="C28" s="268"/>
      <c r="D28" s="334" t="s">
        <v>198</v>
      </c>
      <c r="E28" s="284"/>
      <c r="F28" s="284"/>
      <c r="G28" s="284"/>
      <c r="H28" s="284"/>
      <c r="I28" s="335"/>
      <c r="J28" s="336" t="s">
        <v>199</v>
      </c>
      <c r="K28" s="336"/>
      <c r="L28" s="336"/>
      <c r="M28" s="337" t="s">
        <v>196</v>
      </c>
      <c r="N28" s="338"/>
      <c r="O28" s="294" t="s">
        <v>197</v>
      </c>
      <c r="P28" s="331"/>
    </row>
    <row r="29" spans="2:16" ht="14.25">
      <c r="B29" s="269"/>
      <c r="C29" s="270"/>
      <c r="D29" s="295" t="s">
        <v>194</v>
      </c>
      <c r="E29" s="315"/>
      <c r="F29" s="315"/>
      <c r="G29" s="295" t="s">
        <v>195</v>
      </c>
      <c r="H29" s="315"/>
      <c r="I29" s="270"/>
      <c r="J29" s="315"/>
      <c r="K29" s="315"/>
      <c r="L29" s="315"/>
      <c r="M29" s="339"/>
      <c r="N29" s="340"/>
      <c r="O29" s="295"/>
      <c r="P29" s="316"/>
    </row>
    <row r="30" spans="1:16" ht="14.25">
      <c r="A30" s="120"/>
      <c r="B30" s="332" t="s">
        <v>192</v>
      </c>
      <c r="C30" s="333"/>
      <c r="D30" s="130"/>
      <c r="E30" s="122"/>
      <c r="F30" s="129" t="s">
        <v>62</v>
      </c>
      <c r="G30" s="123"/>
      <c r="H30" s="122"/>
      <c r="I30" s="129" t="s">
        <v>62</v>
      </c>
      <c r="J30" s="122"/>
      <c r="K30" s="122"/>
      <c r="L30" s="130" t="s">
        <v>62</v>
      </c>
      <c r="M30" s="325" t="s">
        <v>63</v>
      </c>
      <c r="N30" s="326"/>
      <c r="O30" s="122"/>
      <c r="P30" s="127"/>
    </row>
    <row r="31" spans="1:16" ht="14.25">
      <c r="A31" s="120"/>
      <c r="B31" s="262"/>
      <c r="C31" s="263"/>
      <c r="D31" s="322" t="s">
        <v>228</v>
      </c>
      <c r="E31" s="322"/>
      <c r="F31" s="318"/>
      <c r="G31" s="322" t="s">
        <v>229</v>
      </c>
      <c r="H31" s="322"/>
      <c r="I31" s="318"/>
      <c r="J31" s="322" t="s">
        <v>220</v>
      </c>
      <c r="K31" s="322"/>
      <c r="L31" s="322"/>
      <c r="M31" s="317"/>
      <c r="N31" s="318"/>
      <c r="O31" s="9"/>
      <c r="P31" s="120"/>
    </row>
    <row r="32" spans="1:16" ht="14.25">
      <c r="A32" s="120"/>
      <c r="B32" s="269"/>
      <c r="C32" s="270"/>
      <c r="D32" s="329">
        <v>-1.075</v>
      </c>
      <c r="E32" s="329"/>
      <c r="F32" s="330"/>
      <c r="G32" s="329">
        <v>-1.225</v>
      </c>
      <c r="H32" s="329"/>
      <c r="I32" s="330"/>
      <c r="J32" s="329">
        <v>-2.3</v>
      </c>
      <c r="K32" s="329"/>
      <c r="L32" s="329"/>
      <c r="M32" s="319"/>
      <c r="N32" s="320"/>
      <c r="O32" s="125"/>
      <c r="P32" s="126"/>
    </row>
    <row r="33" spans="2:16" ht="14.25">
      <c r="B33" s="262" t="s">
        <v>191</v>
      </c>
      <c r="C33" s="263"/>
      <c r="D33" s="9"/>
      <c r="E33" s="122"/>
      <c r="F33" s="128"/>
      <c r="G33" s="118"/>
      <c r="H33" s="122"/>
      <c r="I33" s="129"/>
      <c r="J33" s="9"/>
      <c r="K33" s="122"/>
      <c r="L33" s="117"/>
      <c r="M33" s="317" t="s">
        <v>63</v>
      </c>
      <c r="N33" s="318"/>
      <c r="P33" s="120"/>
    </row>
    <row r="34" spans="2:16" ht="14.25">
      <c r="B34" s="262"/>
      <c r="C34" s="263"/>
      <c r="D34" s="322" t="s">
        <v>123</v>
      </c>
      <c r="E34" s="322"/>
      <c r="F34" s="318"/>
      <c r="G34" s="322" t="s">
        <v>219</v>
      </c>
      <c r="H34" s="322"/>
      <c r="I34" s="318"/>
      <c r="J34" s="322" t="s">
        <v>220</v>
      </c>
      <c r="K34" s="322"/>
      <c r="L34" s="322"/>
      <c r="M34" s="317"/>
      <c r="N34" s="318"/>
      <c r="P34" s="120"/>
    </row>
    <row r="35" spans="2:16" ht="14.25">
      <c r="B35" s="269"/>
      <c r="C35" s="270"/>
      <c r="D35" s="329">
        <v>-1.05</v>
      </c>
      <c r="E35" s="329"/>
      <c r="F35" s="330"/>
      <c r="G35" s="329">
        <v>-1.25</v>
      </c>
      <c r="H35" s="329"/>
      <c r="I35" s="330"/>
      <c r="J35" s="329">
        <v>-2.3</v>
      </c>
      <c r="K35" s="329"/>
      <c r="L35" s="329"/>
      <c r="M35" s="319"/>
      <c r="N35" s="320"/>
      <c r="O35" s="125"/>
      <c r="P35" s="126"/>
    </row>
    <row r="36" spans="2:16" ht="14.25">
      <c r="B36" s="262" t="s">
        <v>190</v>
      </c>
      <c r="C36" s="263"/>
      <c r="D36" s="9"/>
      <c r="E36" s="9"/>
      <c r="F36" s="131"/>
      <c r="G36" s="118"/>
      <c r="H36" s="9"/>
      <c r="I36" s="124"/>
      <c r="J36" s="9"/>
      <c r="K36" s="9"/>
      <c r="L36" s="9"/>
      <c r="M36" s="325" t="s">
        <v>63</v>
      </c>
      <c r="N36" s="326"/>
      <c r="P36" s="120"/>
    </row>
    <row r="37" spans="2:16" ht="14.25">
      <c r="B37" s="262"/>
      <c r="C37" s="263"/>
      <c r="D37" s="322" t="s">
        <v>228</v>
      </c>
      <c r="E37" s="322"/>
      <c r="F37" s="318"/>
      <c r="G37" s="322" t="s">
        <v>230</v>
      </c>
      <c r="H37" s="322"/>
      <c r="I37" s="318"/>
      <c r="J37" s="322" t="s">
        <v>220</v>
      </c>
      <c r="K37" s="322"/>
      <c r="L37" s="322"/>
      <c r="M37" s="317"/>
      <c r="N37" s="318"/>
      <c r="P37" s="120"/>
    </row>
    <row r="38" spans="2:16" ht="14.25">
      <c r="B38" s="265"/>
      <c r="C38" s="321"/>
      <c r="D38" s="323">
        <v>-1.075</v>
      </c>
      <c r="E38" s="323"/>
      <c r="F38" s="324"/>
      <c r="G38" s="323">
        <v>-1.225</v>
      </c>
      <c r="H38" s="323"/>
      <c r="I38" s="324"/>
      <c r="J38" s="323">
        <v>-2.3</v>
      </c>
      <c r="K38" s="323"/>
      <c r="L38" s="323"/>
      <c r="M38" s="327"/>
      <c r="N38" s="328"/>
      <c r="O38" s="104"/>
      <c r="P38" s="121"/>
    </row>
    <row r="39" spans="2:6" ht="18" customHeight="1">
      <c r="B39" s="167" t="s">
        <v>231</v>
      </c>
      <c r="C39" s="22"/>
      <c r="D39" s="22"/>
      <c r="F39" s="7"/>
    </row>
    <row r="40" spans="2:6" ht="14.25">
      <c r="B40" s="22"/>
      <c r="C40" s="22"/>
      <c r="D40" s="22"/>
      <c r="F40" s="7"/>
    </row>
  </sheetData>
  <sheetProtection password="E846" sheet="1"/>
  <mergeCells count="96">
    <mergeCell ref="F13:G13"/>
    <mergeCell ref="C8:E13"/>
    <mergeCell ref="F22:G22"/>
    <mergeCell ref="C7:G7"/>
    <mergeCell ref="F8:G8"/>
    <mergeCell ref="F11:G11"/>
    <mergeCell ref="C14:G14"/>
    <mergeCell ref="C15:G15"/>
    <mergeCell ref="C16:G16"/>
    <mergeCell ref="F9:G9"/>
    <mergeCell ref="F10:G10"/>
    <mergeCell ref="F12:G12"/>
    <mergeCell ref="K4:P4"/>
    <mergeCell ref="K5:M5"/>
    <mergeCell ref="N5:P5"/>
    <mergeCell ref="B4:G5"/>
    <mergeCell ref="H4:J5"/>
    <mergeCell ref="H6:J6"/>
    <mergeCell ref="H8:J8"/>
    <mergeCell ref="H9:J9"/>
    <mergeCell ref="F19:G19"/>
    <mergeCell ref="B6:B14"/>
    <mergeCell ref="C6:G6"/>
    <mergeCell ref="K10:M10"/>
    <mergeCell ref="K8:M8"/>
    <mergeCell ref="H19:J19"/>
    <mergeCell ref="H13:J13"/>
    <mergeCell ref="H17:J17"/>
    <mergeCell ref="F17:G17"/>
    <mergeCell ref="F18:G18"/>
    <mergeCell ref="H22:J22"/>
    <mergeCell ref="C23:G23"/>
    <mergeCell ref="B15:B23"/>
    <mergeCell ref="B28:C29"/>
    <mergeCell ref="D29:F29"/>
    <mergeCell ref="G29:I29"/>
    <mergeCell ref="C17:E22"/>
    <mergeCell ref="F20:G20"/>
    <mergeCell ref="F21:G21"/>
    <mergeCell ref="H15:J15"/>
    <mergeCell ref="J28:L29"/>
    <mergeCell ref="K19:M19"/>
    <mergeCell ref="K22:M22"/>
    <mergeCell ref="K13:M13"/>
    <mergeCell ref="K15:M15"/>
    <mergeCell ref="M28:N29"/>
    <mergeCell ref="N22:P22"/>
    <mergeCell ref="N23:P23"/>
    <mergeCell ref="N18:P18"/>
    <mergeCell ref="N19:P19"/>
    <mergeCell ref="H10:J10"/>
    <mergeCell ref="H18:J18"/>
    <mergeCell ref="K6:M6"/>
    <mergeCell ref="N12:P12"/>
    <mergeCell ref="N13:P13"/>
    <mergeCell ref="K18:M18"/>
    <mergeCell ref="K17:M17"/>
    <mergeCell ref="N6:P6"/>
    <mergeCell ref="N7:P7"/>
    <mergeCell ref="N8:P8"/>
    <mergeCell ref="O28:P29"/>
    <mergeCell ref="B30:C32"/>
    <mergeCell ref="D31:F31"/>
    <mergeCell ref="D32:F32"/>
    <mergeCell ref="G31:I31"/>
    <mergeCell ref="G32:I32"/>
    <mergeCell ref="J31:L31"/>
    <mergeCell ref="J32:L32"/>
    <mergeCell ref="M30:N32"/>
    <mergeCell ref="D28:I28"/>
    <mergeCell ref="D34:F34"/>
    <mergeCell ref="D35:F35"/>
    <mergeCell ref="G34:I34"/>
    <mergeCell ref="G35:I35"/>
    <mergeCell ref="J34:L34"/>
    <mergeCell ref="J35:L35"/>
    <mergeCell ref="M33:N35"/>
    <mergeCell ref="B36:C38"/>
    <mergeCell ref="D37:F37"/>
    <mergeCell ref="D38:F38"/>
    <mergeCell ref="G37:I37"/>
    <mergeCell ref="G38:I38"/>
    <mergeCell ref="J37:L37"/>
    <mergeCell ref="J38:L38"/>
    <mergeCell ref="M36:N38"/>
    <mergeCell ref="B33:C35"/>
    <mergeCell ref="N9:P9"/>
    <mergeCell ref="N10:P10"/>
    <mergeCell ref="N11:P11"/>
    <mergeCell ref="K9:M9"/>
    <mergeCell ref="N20:P20"/>
    <mergeCell ref="N21:P21"/>
    <mergeCell ref="N14:P14"/>
    <mergeCell ref="N15:P15"/>
    <mergeCell ref="N16:P16"/>
    <mergeCell ref="N17:P1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  <headerFooter alignWithMargins="0">
    <oddHeader>&amp;C- 22 -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I33"/>
  <sheetViews>
    <sheetView tabSelected="1" zoomScalePageLayoutView="0" workbookViewId="0" topLeftCell="A14">
      <selection activeCell="B2" sqref="B2:I30"/>
    </sheetView>
  </sheetViews>
  <sheetFormatPr defaultColWidth="8.796875" defaultRowHeight="15"/>
  <cols>
    <col min="1" max="1" width="0.8984375" style="0" customWidth="1"/>
    <col min="2" max="9" width="14.69921875" style="0" customWidth="1"/>
    <col min="10" max="10" width="12.69921875" style="0" customWidth="1"/>
  </cols>
  <sheetData>
    <row r="1" ht="4.5" customHeight="1"/>
    <row r="2" spans="2:9" ht="21" customHeight="1">
      <c r="B2" s="103" t="s">
        <v>200</v>
      </c>
      <c r="C2" s="103"/>
      <c r="D2" s="103"/>
      <c r="E2" s="103"/>
      <c r="F2" s="103"/>
      <c r="G2" s="103"/>
      <c r="H2" s="103"/>
      <c r="I2" s="103"/>
    </row>
    <row r="3" spans="1:9" ht="19.5" customHeight="1">
      <c r="A3" s="64"/>
      <c r="B3" s="355" t="s">
        <v>157</v>
      </c>
      <c r="C3" s="137" t="s">
        <v>204</v>
      </c>
      <c r="D3" s="137" t="s">
        <v>206</v>
      </c>
      <c r="E3" s="137" t="s">
        <v>207</v>
      </c>
      <c r="F3" s="357" t="s">
        <v>208</v>
      </c>
      <c r="G3" s="387" t="s">
        <v>210</v>
      </c>
      <c r="H3" s="388"/>
      <c r="I3" s="359" t="s">
        <v>211</v>
      </c>
    </row>
    <row r="4" spans="1:9" ht="19.5" customHeight="1">
      <c r="A4" s="64"/>
      <c r="B4" s="356"/>
      <c r="C4" s="133" t="s">
        <v>205</v>
      </c>
      <c r="D4" s="133" t="s">
        <v>205</v>
      </c>
      <c r="E4" s="133" t="s">
        <v>205</v>
      </c>
      <c r="F4" s="358"/>
      <c r="G4" s="389" t="s">
        <v>209</v>
      </c>
      <c r="H4" s="390"/>
      <c r="I4" s="360"/>
    </row>
    <row r="5" spans="1:9" ht="19.5" customHeight="1">
      <c r="A5" s="64"/>
      <c r="B5" s="414" t="s">
        <v>216</v>
      </c>
      <c r="C5" s="141" t="s">
        <v>215</v>
      </c>
      <c r="D5" s="134" t="s">
        <v>215</v>
      </c>
      <c r="E5" s="141" t="s">
        <v>215</v>
      </c>
      <c r="F5" s="141" t="s">
        <v>215</v>
      </c>
      <c r="G5" s="361" t="s">
        <v>212</v>
      </c>
      <c r="H5" s="362"/>
      <c r="I5" s="64"/>
    </row>
    <row r="6" spans="1:9" ht="19.5" customHeight="1">
      <c r="A6" s="64"/>
      <c r="B6" s="356"/>
      <c r="C6" s="138">
        <v>24.586875</v>
      </c>
      <c r="D6" s="132">
        <v>33.27075</v>
      </c>
      <c r="E6" s="138">
        <v>47.709</v>
      </c>
      <c r="F6" s="138">
        <v>47.709</v>
      </c>
      <c r="G6" s="383" t="s">
        <v>213</v>
      </c>
      <c r="H6" s="384"/>
      <c r="I6" s="142"/>
    </row>
    <row r="7" spans="1:9" ht="19.5" customHeight="1">
      <c r="A7" s="64"/>
      <c r="B7" s="144" t="s">
        <v>190</v>
      </c>
      <c r="C7" s="141"/>
      <c r="D7" s="141"/>
      <c r="E7" s="134"/>
      <c r="F7" s="141"/>
      <c r="G7" s="361" t="s">
        <v>212</v>
      </c>
      <c r="H7" s="362"/>
      <c r="I7" s="64"/>
    </row>
    <row r="8" spans="1:9" ht="19.5" customHeight="1">
      <c r="A8" s="64"/>
      <c r="B8" s="140" t="s">
        <v>217</v>
      </c>
      <c r="C8" s="168">
        <v>24.586875</v>
      </c>
      <c r="D8" s="150">
        <v>33.27075</v>
      </c>
      <c r="E8" s="168">
        <v>47.709</v>
      </c>
      <c r="F8" s="139">
        <v>47.709</v>
      </c>
      <c r="G8" s="385" t="s">
        <v>214</v>
      </c>
      <c r="H8" s="386"/>
      <c r="I8" s="143"/>
    </row>
    <row r="9" spans="3:5" ht="14.25" customHeight="1">
      <c r="C9" s="169"/>
      <c r="D9" s="169"/>
      <c r="E9" s="169"/>
    </row>
    <row r="10" spans="2:5" ht="21" customHeight="1">
      <c r="B10" s="116" t="s">
        <v>201</v>
      </c>
      <c r="C10" s="103"/>
      <c r="D10" s="103"/>
      <c r="E10" s="103"/>
    </row>
    <row r="11" spans="1:5" ht="19.5" customHeight="1">
      <c r="A11" s="64"/>
      <c r="B11" s="415" t="s">
        <v>117</v>
      </c>
      <c r="C11" s="416"/>
      <c r="D11" s="348" t="s">
        <v>105</v>
      </c>
      <c r="E11" s="350"/>
    </row>
    <row r="12" spans="1:5" ht="19.5" customHeight="1">
      <c r="A12" s="64"/>
      <c r="B12" s="417" t="s">
        <v>118</v>
      </c>
      <c r="C12" s="418"/>
      <c r="D12" s="365">
        <v>0.09</v>
      </c>
      <c r="E12" s="391"/>
    </row>
    <row r="13" spans="1:5" ht="19.5" customHeight="1">
      <c r="A13" s="64"/>
      <c r="B13" s="406" t="s">
        <v>104</v>
      </c>
      <c r="C13" s="407"/>
      <c r="D13" s="392" t="s">
        <v>221</v>
      </c>
      <c r="E13" s="393"/>
    </row>
    <row r="14" spans="1:5" ht="19.5" customHeight="1">
      <c r="A14" s="64"/>
      <c r="B14" s="408" t="s">
        <v>97</v>
      </c>
      <c r="C14" s="409"/>
      <c r="D14" s="363">
        <v>0.1</v>
      </c>
      <c r="E14" s="394"/>
    </row>
    <row r="15" spans="1:5" ht="19.5" customHeight="1">
      <c r="A15" s="64"/>
      <c r="B15" s="412" t="s">
        <v>98</v>
      </c>
      <c r="C15" s="413"/>
      <c r="D15" s="395"/>
      <c r="E15" s="396"/>
    </row>
    <row r="16" spans="2:3" ht="14.25" customHeight="1">
      <c r="B16" s="92"/>
      <c r="C16" s="92"/>
    </row>
    <row r="17" spans="2:9" ht="21" customHeight="1">
      <c r="B17" s="104" t="s">
        <v>202</v>
      </c>
      <c r="C17" s="103"/>
      <c r="D17" s="103"/>
      <c r="E17" s="103"/>
      <c r="F17" s="103"/>
      <c r="G17" s="103"/>
      <c r="H17" s="103"/>
      <c r="I17" s="103"/>
    </row>
    <row r="18" spans="1:9" ht="19.5" customHeight="1">
      <c r="A18" s="64"/>
      <c r="B18" s="402" t="s">
        <v>106</v>
      </c>
      <c r="C18" s="403"/>
      <c r="D18" s="376" t="s">
        <v>107</v>
      </c>
      <c r="E18" s="377"/>
      <c r="F18" s="348" t="s">
        <v>109</v>
      </c>
      <c r="G18" s="349"/>
      <c r="H18" s="349"/>
      <c r="I18" s="350"/>
    </row>
    <row r="19" spans="1:9" ht="19.5" customHeight="1">
      <c r="A19" s="64"/>
      <c r="B19" s="404"/>
      <c r="C19" s="405"/>
      <c r="D19" s="378"/>
      <c r="E19" s="379"/>
      <c r="F19" s="345" t="s">
        <v>108</v>
      </c>
      <c r="G19" s="347"/>
      <c r="H19" s="369" t="s">
        <v>218</v>
      </c>
      <c r="I19" s="370"/>
    </row>
    <row r="20" spans="1:9" ht="39" customHeight="1">
      <c r="A20" s="64"/>
      <c r="B20" s="406" t="s">
        <v>99</v>
      </c>
      <c r="C20" s="407"/>
      <c r="D20" s="380">
        <v>0.0083</v>
      </c>
      <c r="E20" s="381"/>
      <c r="F20" s="380">
        <v>0.0083</v>
      </c>
      <c r="G20" s="382"/>
      <c r="H20" s="367"/>
      <c r="I20" s="368"/>
    </row>
    <row r="21" spans="1:9" ht="19.5" customHeight="1">
      <c r="A21" s="64"/>
      <c r="B21" s="408" t="s">
        <v>103</v>
      </c>
      <c r="C21" s="409"/>
      <c r="D21" s="363">
        <v>0.5</v>
      </c>
      <c r="E21" s="364"/>
      <c r="F21" s="363">
        <v>0.5</v>
      </c>
      <c r="G21" s="364"/>
      <c r="H21" s="371"/>
      <c r="I21" s="372"/>
    </row>
    <row r="22" spans="1:9" ht="19.5" customHeight="1">
      <c r="A22" s="64"/>
      <c r="B22" s="410" t="s">
        <v>232</v>
      </c>
      <c r="C22" s="411"/>
      <c r="D22" s="365"/>
      <c r="E22" s="366"/>
      <c r="F22" s="365"/>
      <c r="G22" s="366"/>
      <c r="H22" s="373"/>
      <c r="I22" s="374"/>
    </row>
    <row r="23" spans="1:9" ht="19.5" customHeight="1">
      <c r="A23" s="64"/>
      <c r="B23" s="406" t="s">
        <v>100</v>
      </c>
      <c r="C23" s="407"/>
      <c r="D23" s="398" t="s">
        <v>125</v>
      </c>
      <c r="E23" s="399"/>
      <c r="F23" s="399"/>
      <c r="G23" s="135"/>
      <c r="I23" s="64"/>
    </row>
    <row r="24" spans="1:9" ht="19.5" customHeight="1">
      <c r="A24" s="64"/>
      <c r="B24" s="412" t="s">
        <v>101</v>
      </c>
      <c r="C24" s="413"/>
      <c r="D24" s="103"/>
      <c r="E24" s="103"/>
      <c r="F24" s="103"/>
      <c r="G24" s="103"/>
      <c r="H24" s="103"/>
      <c r="I24" s="105"/>
    </row>
    <row r="25" ht="14.25" customHeight="1">
      <c r="C25" s="92"/>
    </row>
    <row r="26" spans="2:6" ht="21" customHeight="1">
      <c r="B26" s="397" t="s">
        <v>203</v>
      </c>
      <c r="C26" s="397"/>
      <c r="D26" s="103"/>
      <c r="E26" s="103"/>
      <c r="F26" s="103"/>
    </row>
    <row r="27" spans="1:9" ht="19.5" customHeight="1">
      <c r="A27" s="64"/>
      <c r="B27" s="401" t="s">
        <v>113</v>
      </c>
      <c r="C27" s="349"/>
      <c r="D27" s="348" t="s">
        <v>119</v>
      </c>
      <c r="E27" s="349"/>
      <c r="F27" s="375"/>
      <c r="G27" s="348" t="s">
        <v>114</v>
      </c>
      <c r="H27" s="349"/>
      <c r="I27" s="350"/>
    </row>
    <row r="28" spans="1:9" ht="19.5" customHeight="1">
      <c r="A28" s="64"/>
      <c r="B28" s="400" t="s">
        <v>110</v>
      </c>
      <c r="C28" s="346"/>
      <c r="D28" s="345" t="s">
        <v>116</v>
      </c>
      <c r="E28" s="346"/>
      <c r="F28" s="347"/>
      <c r="I28" s="64"/>
    </row>
    <row r="29" spans="1:9" ht="19.5" customHeight="1">
      <c r="A29" s="64"/>
      <c r="B29" s="400" t="s">
        <v>111</v>
      </c>
      <c r="C29" s="346"/>
      <c r="D29" s="345" t="s">
        <v>115</v>
      </c>
      <c r="E29" s="346"/>
      <c r="F29" s="347"/>
      <c r="G29" s="106"/>
      <c r="H29" s="136"/>
      <c r="I29" s="145"/>
    </row>
    <row r="30" spans="1:9" ht="19.5" customHeight="1">
      <c r="A30" s="64"/>
      <c r="B30" s="351" t="s">
        <v>112</v>
      </c>
      <c r="C30" s="352"/>
      <c r="D30" s="353" t="s">
        <v>124</v>
      </c>
      <c r="E30" s="354"/>
      <c r="F30" s="352"/>
      <c r="G30" s="103"/>
      <c r="H30" s="103"/>
      <c r="I30" s="105"/>
    </row>
    <row r="31" spans="2:3" ht="14.25">
      <c r="B31" s="92"/>
      <c r="C31" s="92"/>
    </row>
    <row r="32" ht="14.25">
      <c r="C32" s="92"/>
    </row>
    <row r="33" ht="14.25">
      <c r="C33" s="92"/>
    </row>
  </sheetData>
  <sheetProtection password="E846" sheet="1"/>
  <mergeCells count="46">
    <mergeCell ref="B21:C21"/>
    <mergeCell ref="B22:C22"/>
    <mergeCell ref="B23:C23"/>
    <mergeCell ref="B24:C24"/>
    <mergeCell ref="B5:B6"/>
    <mergeCell ref="B11:C11"/>
    <mergeCell ref="B12:C12"/>
    <mergeCell ref="B13:C13"/>
    <mergeCell ref="B14:C14"/>
    <mergeCell ref="B15:C15"/>
    <mergeCell ref="D12:E12"/>
    <mergeCell ref="D13:E13"/>
    <mergeCell ref="D14:E15"/>
    <mergeCell ref="B26:C26"/>
    <mergeCell ref="D23:F23"/>
    <mergeCell ref="B29:C29"/>
    <mergeCell ref="B28:C28"/>
    <mergeCell ref="B27:C27"/>
    <mergeCell ref="B18:C19"/>
    <mergeCell ref="B20:C20"/>
    <mergeCell ref="G6:H6"/>
    <mergeCell ref="G7:H7"/>
    <mergeCell ref="G8:H8"/>
    <mergeCell ref="G3:H3"/>
    <mergeCell ref="G4:H4"/>
    <mergeCell ref="D11:E11"/>
    <mergeCell ref="D21:E22"/>
    <mergeCell ref="H20:I20"/>
    <mergeCell ref="H19:I19"/>
    <mergeCell ref="H21:I22"/>
    <mergeCell ref="D27:F27"/>
    <mergeCell ref="D18:E19"/>
    <mergeCell ref="D20:E20"/>
    <mergeCell ref="F19:G19"/>
    <mergeCell ref="F18:I18"/>
    <mergeCell ref="F20:G20"/>
    <mergeCell ref="D28:F28"/>
    <mergeCell ref="D29:F29"/>
    <mergeCell ref="G27:I27"/>
    <mergeCell ref="B30:C30"/>
    <mergeCell ref="D30:F30"/>
    <mergeCell ref="B3:B4"/>
    <mergeCell ref="F3:F4"/>
    <mergeCell ref="I3:I4"/>
    <mergeCell ref="G5:H5"/>
    <mergeCell ref="F21:G22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  <headerFooter>
    <oddHeader>&amp;C
</oddHeader>
    <oddFooter>&amp;C- 23 -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木村浩晶</dc:creator>
  <cp:keywords/>
  <dc:description/>
  <cp:lastModifiedBy> </cp:lastModifiedBy>
  <cp:lastPrinted>2018-01-11T05:39:28Z</cp:lastPrinted>
  <dcterms:created xsi:type="dcterms:W3CDTF">2002-11-13T05:45:03Z</dcterms:created>
  <dcterms:modified xsi:type="dcterms:W3CDTF">2018-02-28T00:28:02Z</dcterms:modified>
  <cp:category/>
  <cp:version/>
  <cp:contentType/>
  <cp:contentStatus/>
</cp:coreProperties>
</file>