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65524" windowWidth="7680" windowHeight="8136" tabRatio="782" activeTab="6"/>
  </bookViews>
  <sheets>
    <sheet name="給与費明細書" sheetId="1" r:id="rId1"/>
    <sheet name="２．一般職 " sheetId="2" r:id="rId2"/>
    <sheet name="（２）給料及び職員手当の増減額の明細" sheetId="3" r:id="rId3"/>
    <sheet name="（３）給料及び職員手当の状況" sheetId="4" r:id="rId4"/>
    <sheet name="イ.級別職員数" sheetId="5" r:id="rId5"/>
    <sheet name="ウ.期末手当・勤勉手当 (2)" sheetId="6" r:id="rId6"/>
    <sheet name="エ.地域手当" sheetId="7" r:id="rId7"/>
  </sheets>
  <definedNames>
    <definedName name="_xlnm.Print_Area" localSheetId="1">'２．一般職 '!$A$1:$M$20</definedName>
  </definedNames>
  <calcPr fullCalcOnLoad="1"/>
</workbook>
</file>

<file path=xl/sharedStrings.xml><?xml version="1.0" encoding="utf-8"?>
<sst xmlns="http://schemas.openxmlformats.org/spreadsheetml/2006/main" count="220" uniqueCount="159">
  <si>
    <t>計</t>
  </si>
  <si>
    <t>本年度</t>
  </si>
  <si>
    <t>前年度</t>
  </si>
  <si>
    <t>（単位 ： 千円）</t>
  </si>
  <si>
    <t>区　　　分</t>
  </si>
  <si>
    <t>職員数</t>
  </si>
  <si>
    <t>共　済　費</t>
  </si>
  <si>
    <t>合　　　計</t>
  </si>
  <si>
    <t>備　　　考</t>
  </si>
  <si>
    <t>報　　酬</t>
  </si>
  <si>
    <t>給　　料</t>
  </si>
  <si>
    <t>職員手当</t>
  </si>
  <si>
    <t>計</t>
  </si>
  <si>
    <t>（人）</t>
  </si>
  <si>
    <t>長　　等</t>
  </si>
  <si>
    <t>議　　員</t>
  </si>
  <si>
    <t>前年度</t>
  </si>
  <si>
    <t>比　較</t>
  </si>
  <si>
    <t>２　一般職</t>
  </si>
  <si>
    <t>　（１）総　括</t>
  </si>
  <si>
    <t>区　分</t>
  </si>
  <si>
    <t>職員数（人）</t>
  </si>
  <si>
    <t>給　　　　　与　　　　　費</t>
  </si>
  <si>
    <t>職員手当</t>
  </si>
  <si>
    <t>扶養手当</t>
  </si>
  <si>
    <t>地域手当</t>
  </si>
  <si>
    <t>通勤手当</t>
  </si>
  <si>
    <t>特殊勤務</t>
  </si>
  <si>
    <t>時 間 外</t>
  </si>
  <si>
    <t>管理職手当</t>
  </si>
  <si>
    <t>期末手当</t>
  </si>
  <si>
    <t>勤勉手当</t>
  </si>
  <si>
    <t>退職手当</t>
  </si>
  <si>
    <t>児童手当</t>
  </si>
  <si>
    <t>勤務手当</t>
  </si>
  <si>
    <t>区　　分</t>
  </si>
  <si>
    <t>増 減 額</t>
  </si>
  <si>
    <t>増 減 事 由 別 内 訳</t>
  </si>
  <si>
    <t>説　　　　　　　明</t>
  </si>
  <si>
    <t>備　　　　　　　考</t>
  </si>
  <si>
    <t>昇給に伴う増減分</t>
  </si>
  <si>
    <t>その他の増減分</t>
  </si>
  <si>
    <t>○職員数の異動状況</t>
  </si>
  <si>
    <t>現に在職</t>
  </si>
  <si>
    <t>その他</t>
  </si>
  <si>
    <t>する職員</t>
  </si>
  <si>
    <t>本 年 度</t>
  </si>
  <si>
    <t>人</t>
  </si>
  <si>
    <t>前 年 度</t>
  </si>
  <si>
    <t>増　　減</t>
  </si>
  <si>
    <t>○採用，退職の状況等</t>
  </si>
  <si>
    <t>採用者</t>
  </si>
  <si>
    <t>退職者</t>
  </si>
  <si>
    <t>　（３）給料及び職員手当の状況</t>
  </si>
  <si>
    <t>区　　　　　　　　　　分</t>
  </si>
  <si>
    <t>行　　政　　職</t>
  </si>
  <si>
    <t>単 純 労 務 職</t>
  </si>
  <si>
    <t>平均給料月額（円）</t>
  </si>
  <si>
    <t>平均給与月額（円）</t>
  </si>
  <si>
    <t>平 均 年 齢 （歳）</t>
  </si>
  <si>
    <t>イ．級別職員数</t>
  </si>
  <si>
    <t>区　　　　　分</t>
  </si>
  <si>
    <t>行　　　政　　　職</t>
  </si>
  <si>
    <t>単　純　労　務　職</t>
  </si>
  <si>
    <t>級</t>
  </si>
  <si>
    <t>職員数（人）</t>
  </si>
  <si>
    <t>構成比（％）</t>
  </si>
  <si>
    <t>ウ．期末手当・勤勉手当</t>
  </si>
  <si>
    <t>支 給 率 計</t>
  </si>
  <si>
    <t>職務上の段階，職務の級等による加算処置</t>
  </si>
  <si>
    <t>備　　考</t>
  </si>
  <si>
    <t>６月</t>
  </si>
  <si>
    <t>１２月</t>
  </si>
  <si>
    <t>月分</t>
  </si>
  <si>
    <t>有</t>
  </si>
  <si>
    <t>国の制度</t>
  </si>
  <si>
    <t>給 　与 　費 　明 　細 　書</t>
  </si>
  <si>
    <t>１　特別職</t>
  </si>
  <si>
    <t>給　　　　　　　与　　　　　　　費</t>
  </si>
  <si>
    <t>その他</t>
  </si>
  <si>
    <t xml:space="preserve"> </t>
  </si>
  <si>
    <t>共　 済　 費</t>
  </si>
  <si>
    <t>本年度</t>
  </si>
  <si>
    <t>内訳</t>
  </si>
  <si>
    <t>ア．職員１人当りの給与</t>
  </si>
  <si>
    <t>７　級</t>
  </si>
  <si>
    <t>５　級</t>
  </si>
  <si>
    <t>６　級</t>
  </si>
  <si>
    <t>４　級</t>
  </si>
  <si>
    <t>３　級</t>
  </si>
  <si>
    <t>２　級</t>
  </si>
  <si>
    <t>１　級</t>
  </si>
  <si>
    <t>支 給 期 別 支 給 率</t>
  </si>
  <si>
    <t>住居手当</t>
  </si>
  <si>
    <t>平成28年１月１日現在</t>
  </si>
  <si>
    <t>4.200</t>
  </si>
  <si>
    <t>給与改定に伴う増減分</t>
  </si>
  <si>
    <t>○給与改定の状況</t>
  </si>
  <si>
    <t>制度改正に伴う増減分</t>
  </si>
  <si>
    <t>2.025</t>
  </si>
  <si>
    <t>2.175</t>
  </si>
  <si>
    <t>合　　　　計</t>
  </si>
  <si>
    <t>備　　　　考</t>
  </si>
  <si>
    <t>本　年　度</t>
  </si>
  <si>
    <t>前　年　度</t>
  </si>
  <si>
    <t>比　　　較</t>
  </si>
  <si>
    <t>職員</t>
  </si>
  <si>
    <t>区　分</t>
  </si>
  <si>
    <t>手当</t>
  </si>
  <si>
    <t>手　　　当</t>
  </si>
  <si>
    <t xml:space="preserve">の </t>
  </si>
  <si>
    <t>前年度</t>
  </si>
  <si>
    <t>比　較</t>
  </si>
  <si>
    <t>　(２）給料及び職員手当の増減額の明細</t>
  </si>
  <si>
    <t>異動者</t>
  </si>
  <si>
    <t>エ．地域手当</t>
  </si>
  <si>
    <t>国の指定基準に</t>
  </si>
  <si>
    <t>基づく支給率</t>
  </si>
  <si>
    <t>給料総額に対する比率</t>
  </si>
  <si>
    <t>(平成29年1月1日現在）</t>
  </si>
  <si>
    <t>オ．特殊勤務手当</t>
  </si>
  <si>
    <t>代表的な特殊</t>
  </si>
  <si>
    <t>勤務手当の名称</t>
  </si>
  <si>
    <t>カ．その他の手当</t>
  </si>
  <si>
    <t>16人</t>
  </si>
  <si>
    <t>支給対象職員の比率</t>
  </si>
  <si>
    <t>支 給 対 象 職 員 数</t>
  </si>
  <si>
    <t>龍 ケ 崎 市</t>
  </si>
  <si>
    <t>区    　分</t>
  </si>
  <si>
    <t>全  職  種</t>
  </si>
  <si>
    <t>技 能 労 務 職</t>
  </si>
  <si>
    <t>行    政    職</t>
  </si>
  <si>
    <t>代  表  的  な  職  種</t>
  </si>
  <si>
    <t>扶　　養　　手　　当</t>
  </si>
  <si>
    <t>住　　居　　手　　当</t>
  </si>
  <si>
    <t>通　　勤　　手　　当</t>
  </si>
  <si>
    <t>区　　　分</t>
  </si>
  <si>
    <t>差   異   の   内   容</t>
  </si>
  <si>
    <t>同　    じ</t>
  </si>
  <si>
    <t>同    　じ</t>
  </si>
  <si>
    <t>支給対象地域</t>
  </si>
  <si>
    <t>支給率</t>
  </si>
  <si>
    <t>国  の  制  度  と  の  異  同</t>
  </si>
  <si>
    <t>　　　　　　　　　　　　　実施日　　　　　　 　　　　４月</t>
  </si>
  <si>
    <t>平成29年１月１日現在</t>
  </si>
  <si>
    <t>平成28年1月1日現在</t>
  </si>
  <si>
    <t>平成29年1月1日現在</t>
  </si>
  <si>
    <t>○勤勉手当　　　　　　　　　　　　606</t>
  </si>
  <si>
    <t>　　前年度　　　　　　給与の改定率　　　　0.14　％</t>
  </si>
  <si>
    <t>17人</t>
  </si>
  <si>
    <t>△1人</t>
  </si>
  <si>
    <t>2.075</t>
  </si>
  <si>
    <t>2.225</t>
  </si>
  <si>
    <t>4.300</t>
  </si>
  <si>
    <t>2.225</t>
  </si>
  <si>
    <t>同　　　じ</t>
  </si>
  <si>
    <t xml:space="preserve"> 廃棄物の処理作業に従事する作業手当</t>
  </si>
  <si>
    <t>○地域手当　　　　　　　　　　　  689</t>
  </si>
  <si>
    <t>　　　　　(注）　（　）内は，再任用職員の支給率である。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</si>
</sst>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0_ "/>
    <numFmt numFmtId="179" formatCode="0_);[Red]\(0\)"/>
    <numFmt numFmtId="180" formatCode="0.0;&quot;△ &quot;0.0"/>
    <numFmt numFmtId="181" formatCode="0.00;&quot;△ &quot;0.00"/>
    <numFmt numFmtId="182" formatCode="#,##0.0;[Red]\-#,##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00"/>
    <numFmt numFmtId="190" formatCode="0.00000000"/>
    <numFmt numFmtId="191" formatCode="0.000%"/>
    <numFmt numFmtId="192" formatCode="0.0%"/>
    <numFmt numFmtId="193" formatCode="#,###_(\ ;[Red]&quot;△&quot;#,###_(\ "/>
    <numFmt numFmtId="194" formatCode="#,##0;[Red]&quot;△&quot;#,##0"/>
    <numFmt numFmtId="195" formatCode="#,###;[Red]&quot;△&quot;#,###"/>
    <numFmt numFmtId="196" formatCode="#.0"/>
    <numFmt numFmtId="197" formatCode="#,##0_(\ \ ;[Red]&quot;△&quot;#,##0_(\ \ "/>
    <numFmt numFmtId="198" formatCode="#,##0.0"/>
    <numFmt numFmtId="199" formatCode="General&quot;月分&quot;"/>
    <numFmt numFmtId="200" formatCode="#,##0.0_(\ \ ;[Red]&quot;△&quot;#,##0.0_(\ \ "/>
    <numFmt numFmtId="201" formatCode="#,##0.00_(\ \ ;[Red]&quot;△&quot;#,##0.00_(\ \ "/>
    <numFmt numFmtId="202" formatCode="0.00_);[Red]\(0.00\)"/>
    <numFmt numFmtId="203" formatCode="0.0_);[Red]\(0.0\)"/>
    <numFmt numFmtId="204" formatCode="#,##0_);[Red]\(#,##0\)"/>
    <numFmt numFmtId="205" formatCode="#,##0.0_);[Red]\(#,##0.0\)"/>
    <numFmt numFmtId="206" formatCode="#,##0.000;[Red]\-#,##0.000"/>
    <numFmt numFmtId="207" formatCode="#,##0.00&quot;円&quot;"/>
    <numFmt numFmtId="208" formatCode="#,##0.000&quot;円&quot;"/>
    <numFmt numFmtId="209" formatCode="#,##0.0&quot;円&quot;"/>
    <numFmt numFmtId="210" formatCode="#,##0&quot;円&quot;"/>
    <numFmt numFmtId="211" formatCode="#,##0.0000;[Red]\-#,##0.0000"/>
    <numFmt numFmtId="212" formatCode="[DBNum3][$-411]0"/>
    <numFmt numFmtId="213" formatCode="[DBNum3][$-411]#,##0"/>
    <numFmt numFmtId="214" formatCode="0_);\(0\)"/>
    <numFmt numFmtId="215" formatCode="0.0000_);[Red]\(0.0000\)"/>
    <numFmt numFmtId="216" formatCode="0.000_);\(0.000\)"/>
    <numFmt numFmtId="217" formatCode="#,##0.00;&quot;△ &quot;#,##0.00"/>
    <numFmt numFmtId="218" formatCode="#,##0_);\(#,##0\)"/>
  </numFmts>
  <fonts count="48">
    <font>
      <sz val="12"/>
      <name val="ＭＳ 明朝"/>
      <family val="1"/>
    </font>
    <font>
      <sz val="6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color indexed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3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96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6" fillId="0" borderId="12" xfId="49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49" applyNumberFormat="1" applyFont="1" applyAlignment="1">
      <alignment vertical="center"/>
    </xf>
    <xf numFmtId="176" fontId="6" fillId="0" borderId="19" xfId="49" applyNumberFormat="1" applyFont="1" applyBorder="1" applyAlignment="1">
      <alignment horizontal="center" vertical="center"/>
    </xf>
    <xf numFmtId="176" fontId="6" fillId="0" borderId="10" xfId="49" applyNumberFormat="1" applyFont="1" applyBorder="1" applyAlignment="1">
      <alignment horizontal="center" vertical="center"/>
    </xf>
    <xf numFmtId="176" fontId="6" fillId="0" borderId="10" xfId="49" applyNumberFormat="1" applyFont="1" applyBorder="1" applyAlignment="1">
      <alignment horizontal="centerContinuous" vertical="center"/>
    </xf>
    <xf numFmtId="176" fontId="6" fillId="0" borderId="14" xfId="49" applyNumberFormat="1" applyFont="1" applyBorder="1" applyAlignment="1">
      <alignment vertical="top"/>
    </xf>
    <xf numFmtId="176" fontId="6" fillId="0" borderId="15" xfId="49" applyNumberFormat="1" applyFont="1" applyBorder="1" applyAlignment="1">
      <alignment vertical="center"/>
    </xf>
    <xf numFmtId="176" fontId="6" fillId="0" borderId="20" xfId="49" applyNumberFormat="1" applyFont="1" applyBorder="1" applyAlignment="1">
      <alignment vertical="center"/>
    </xf>
    <xf numFmtId="176" fontId="9" fillId="0" borderId="20" xfId="49" applyNumberFormat="1" applyFont="1" applyBorder="1" applyAlignment="1">
      <alignment vertical="center"/>
    </xf>
    <xf numFmtId="176" fontId="9" fillId="0" borderId="15" xfId="49" applyNumberFormat="1" applyFont="1" applyBorder="1" applyAlignment="1">
      <alignment vertical="center"/>
    </xf>
    <xf numFmtId="176" fontId="9" fillId="0" borderId="21" xfId="49" applyNumberFormat="1" applyFont="1" applyBorder="1" applyAlignment="1">
      <alignment vertical="center"/>
    </xf>
    <xf numFmtId="176" fontId="9" fillId="0" borderId="11" xfId="49" applyNumberFormat="1" applyFont="1" applyBorder="1" applyAlignment="1">
      <alignment horizontal="center" vertical="center"/>
    </xf>
    <xf numFmtId="176" fontId="9" fillId="0" borderId="22" xfId="49" applyNumberFormat="1" applyFont="1" applyBorder="1" applyAlignment="1">
      <alignment horizontal="center" vertical="center"/>
    </xf>
    <xf numFmtId="176" fontId="9" fillId="0" borderId="20" xfId="49" applyNumberFormat="1" applyFont="1" applyBorder="1" applyAlignment="1">
      <alignment horizontal="center" vertical="center"/>
    </xf>
    <xf numFmtId="176" fontId="9" fillId="0" borderId="11" xfId="49" applyNumberFormat="1" applyFont="1" applyBorder="1" applyAlignment="1">
      <alignment horizontal="right" vertical="center"/>
    </xf>
    <xf numFmtId="176" fontId="9" fillId="0" borderId="0" xfId="49" applyNumberFormat="1" applyFont="1" applyBorder="1" applyAlignment="1">
      <alignment vertical="center"/>
    </xf>
    <xf numFmtId="176" fontId="6" fillId="0" borderId="17" xfId="49" applyNumberFormat="1" applyFont="1" applyBorder="1" applyAlignment="1">
      <alignment vertical="top"/>
    </xf>
    <xf numFmtId="176" fontId="9" fillId="0" borderId="23" xfId="49" applyNumberFormat="1" applyFont="1" applyBorder="1" applyAlignment="1">
      <alignment vertical="center"/>
    </xf>
    <xf numFmtId="176" fontId="9" fillId="0" borderId="24" xfId="49" applyNumberFormat="1" applyFont="1" applyBorder="1" applyAlignment="1">
      <alignment vertical="center"/>
    </xf>
    <xf numFmtId="176" fontId="9" fillId="0" borderId="25" xfId="49" applyNumberFormat="1" applyFont="1" applyBorder="1" applyAlignment="1">
      <alignment vertical="center"/>
    </xf>
    <xf numFmtId="176" fontId="9" fillId="0" borderId="26" xfId="49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9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distributed" vertical="center" indent="1"/>
    </xf>
    <xf numFmtId="204" fontId="4" fillId="0" borderId="11" xfId="0" applyNumberFormat="1" applyFont="1" applyBorder="1" applyAlignment="1">
      <alignment horizontal="right" vertical="center"/>
    </xf>
    <xf numFmtId="204" fontId="4" fillId="0" borderId="2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04" fontId="4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88" fontId="4" fillId="0" borderId="28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188" fontId="4" fillId="0" borderId="11" xfId="0" applyNumberFormat="1" applyFont="1" applyBorder="1" applyAlignment="1">
      <alignment horizontal="center" vertical="center"/>
    </xf>
    <xf numFmtId="188" fontId="4" fillId="0" borderId="27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188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distributed" vertical="center" indent="1"/>
    </xf>
    <xf numFmtId="0" fontId="5" fillId="0" borderId="22" xfId="0" applyFont="1" applyBorder="1" applyAlignment="1">
      <alignment horizontal="right" vertical="center"/>
    </xf>
    <xf numFmtId="0" fontId="5" fillId="0" borderId="29" xfId="0" applyFont="1" applyBorder="1" applyAlignment="1">
      <alignment horizontal="distributed" vertical="center" indent="1"/>
    </xf>
    <xf numFmtId="0" fontId="5" fillId="0" borderId="30" xfId="0" applyFont="1" applyBorder="1" applyAlignment="1">
      <alignment horizontal="distributed" vertical="center" indent="1"/>
    </xf>
    <xf numFmtId="49" fontId="5" fillId="0" borderId="15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distributed" vertical="center" indent="1"/>
    </xf>
    <xf numFmtId="0" fontId="5" fillId="0" borderId="31" xfId="0" applyFont="1" applyBorder="1" applyAlignment="1">
      <alignment horizontal="distributed" vertical="center" indent="1"/>
    </xf>
    <xf numFmtId="216" fontId="5" fillId="0" borderId="20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distributed" vertical="center" indent="1"/>
    </xf>
    <xf numFmtId="0" fontId="5" fillId="0" borderId="28" xfId="0" applyFont="1" applyBorder="1" applyAlignment="1">
      <alignment horizontal="distributed" vertical="center" indent="1"/>
    </xf>
    <xf numFmtId="0" fontId="5" fillId="0" borderId="22" xfId="0" applyNumberFormat="1" applyFont="1" applyBorder="1" applyAlignment="1">
      <alignment horizontal="center" vertical="center"/>
    </xf>
    <xf numFmtId="199" fontId="5" fillId="0" borderId="2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distributed" vertical="center" indent="1"/>
    </xf>
    <xf numFmtId="216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distributed" vertical="center" indent="1"/>
    </xf>
    <xf numFmtId="0" fontId="5" fillId="0" borderId="34" xfId="0" applyFont="1" applyBorder="1" applyAlignment="1">
      <alignment horizontal="distributed" vertical="center" indent="1"/>
    </xf>
    <xf numFmtId="203" fontId="4" fillId="0" borderId="11" xfId="0" applyNumberFormat="1" applyFont="1" applyBorder="1" applyAlignment="1">
      <alignment vertical="center"/>
    </xf>
    <xf numFmtId="176" fontId="9" fillId="0" borderId="26" xfId="49" applyNumberFormat="1" applyFont="1" applyBorder="1" applyAlignment="1">
      <alignment horizontal="right" vertical="center"/>
    </xf>
    <xf numFmtId="176" fontId="6" fillId="0" borderId="35" xfId="49" applyNumberFormat="1" applyFont="1" applyBorder="1" applyAlignment="1">
      <alignment horizontal="center" vertical="center"/>
    </xf>
    <xf numFmtId="176" fontId="6" fillId="0" borderId="16" xfId="49" applyNumberFormat="1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5" fillId="0" borderId="36" xfId="0" applyFont="1" applyBorder="1" applyAlignment="1">
      <alignment vertical="center"/>
    </xf>
    <xf numFmtId="205" fontId="4" fillId="0" borderId="37" xfId="0" applyNumberFormat="1" applyFont="1" applyBorder="1" applyAlignment="1">
      <alignment vertical="center"/>
    </xf>
    <xf numFmtId="0" fontId="0" fillId="0" borderId="38" xfId="0" applyBorder="1" applyAlignment="1">
      <alignment/>
    </xf>
    <xf numFmtId="176" fontId="6" fillId="0" borderId="39" xfId="49" applyNumberFormat="1" applyFont="1" applyBorder="1" applyAlignment="1">
      <alignment horizontal="left" vertical="center"/>
    </xf>
    <xf numFmtId="176" fontId="6" fillId="0" borderId="14" xfId="49" applyNumberFormat="1" applyFont="1" applyBorder="1" applyAlignment="1">
      <alignment horizontal="center" vertical="top"/>
    </xf>
    <xf numFmtId="176" fontId="6" fillId="0" borderId="22" xfId="49" applyNumberFormat="1" applyFont="1" applyBorder="1" applyAlignment="1">
      <alignment vertical="center"/>
    </xf>
    <xf numFmtId="176" fontId="9" fillId="0" borderId="22" xfId="49" applyNumberFormat="1" applyFont="1" applyBorder="1" applyAlignment="1">
      <alignment vertical="center"/>
    </xf>
    <xf numFmtId="176" fontId="6" fillId="0" borderId="40" xfId="49" applyNumberFormat="1" applyFont="1" applyBorder="1" applyAlignment="1">
      <alignment horizontal="center" vertical="center"/>
    </xf>
    <xf numFmtId="216" fontId="5" fillId="0" borderId="15" xfId="0" applyNumberFormat="1" applyFont="1" applyBorder="1" applyAlignment="1">
      <alignment horizontal="center" vertical="center"/>
    </xf>
    <xf numFmtId="176" fontId="6" fillId="0" borderId="21" xfId="49" applyNumberFormat="1" applyFont="1" applyBorder="1" applyAlignment="1">
      <alignment horizontal="left" vertical="center"/>
    </xf>
    <xf numFmtId="176" fontId="6" fillId="0" borderId="0" xfId="49" applyNumberFormat="1" applyFont="1" applyBorder="1" applyAlignment="1">
      <alignment horizontal="left" vertical="center"/>
    </xf>
    <xf numFmtId="194" fontId="6" fillId="33" borderId="11" xfId="0" applyNumberFormat="1" applyFont="1" applyFill="1" applyBorder="1" applyAlignment="1">
      <alignment vertical="center"/>
    </xf>
    <xf numFmtId="195" fontId="6" fillId="33" borderId="11" xfId="0" applyNumberFormat="1" applyFont="1" applyFill="1" applyBorder="1" applyAlignment="1">
      <alignment vertical="center"/>
    </xf>
    <xf numFmtId="195" fontId="6" fillId="33" borderId="12" xfId="0" applyNumberFormat="1" applyFont="1" applyFill="1" applyBorder="1" applyAlignment="1" quotePrefix="1">
      <alignment horizontal="right" vertical="center"/>
    </xf>
    <xf numFmtId="176" fontId="6" fillId="33" borderId="12" xfId="49" applyNumberFormat="1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38" fontId="6" fillId="33" borderId="0" xfId="49" applyFont="1" applyFill="1" applyAlignment="1">
      <alignment vertical="center"/>
    </xf>
    <xf numFmtId="0" fontId="6" fillId="33" borderId="20" xfId="0" applyFont="1" applyFill="1" applyBorder="1" applyAlignment="1">
      <alignment horizontal="center" vertical="top"/>
    </xf>
    <xf numFmtId="176" fontId="6" fillId="33" borderId="22" xfId="49" applyNumberFormat="1" applyFont="1" applyFill="1" applyBorder="1" applyAlignment="1">
      <alignment vertical="top"/>
    </xf>
    <xf numFmtId="176" fontId="6" fillId="33" borderId="22" xfId="49" applyNumberFormat="1" applyFont="1" applyFill="1" applyBorder="1" applyAlignment="1">
      <alignment vertical="center"/>
    </xf>
    <xf numFmtId="176" fontId="6" fillId="33" borderId="15" xfId="49" applyNumberFormat="1" applyFont="1" applyFill="1" applyBorder="1" applyAlignment="1">
      <alignment vertical="top"/>
    </xf>
    <xf numFmtId="176" fontId="6" fillId="33" borderId="15" xfId="49" applyNumberFormat="1" applyFont="1" applyFill="1" applyBorder="1" applyAlignment="1">
      <alignment vertical="center"/>
    </xf>
    <xf numFmtId="176" fontId="6" fillId="33" borderId="20" xfId="49" applyNumberFormat="1" applyFont="1" applyFill="1" applyBorder="1" applyAlignment="1">
      <alignment vertical="center"/>
    </xf>
    <xf numFmtId="176" fontId="6" fillId="0" borderId="15" xfId="49" applyNumberFormat="1" applyFont="1" applyFill="1" applyBorder="1" applyAlignment="1">
      <alignment vertical="center"/>
    </xf>
    <xf numFmtId="217" fontId="6" fillId="33" borderId="0" xfId="49" applyNumberFormat="1" applyFont="1" applyFill="1" applyAlignment="1">
      <alignment vertical="center"/>
    </xf>
    <xf numFmtId="176" fontId="6" fillId="33" borderId="0" xfId="49" applyNumberFormat="1" applyFont="1" applyFill="1" applyAlignment="1">
      <alignment horizontal="center" vertical="center"/>
    </xf>
    <xf numFmtId="176" fontId="6" fillId="0" borderId="16" xfId="49" applyNumberFormat="1" applyFont="1" applyBorder="1" applyAlignment="1">
      <alignment vertical="top"/>
    </xf>
    <xf numFmtId="176" fontId="6" fillId="33" borderId="0" xfId="49" applyNumberFormat="1" applyFont="1" applyFill="1" applyAlignment="1">
      <alignment vertical="center"/>
    </xf>
    <xf numFmtId="176" fontId="6" fillId="0" borderId="18" xfId="49" applyNumberFormat="1" applyFont="1" applyBorder="1" applyAlignment="1">
      <alignment horizontal="center" vertical="center"/>
    </xf>
    <xf numFmtId="176" fontId="6" fillId="0" borderId="32" xfId="4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33" borderId="36" xfId="0" applyFont="1" applyFill="1" applyBorder="1" applyAlignment="1">
      <alignment vertical="center"/>
    </xf>
    <xf numFmtId="194" fontId="6" fillId="33" borderId="11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204" fontId="4" fillId="0" borderId="27" xfId="0" applyNumberFormat="1" applyFont="1" applyBorder="1" applyAlignment="1">
      <alignment horizontal="center" vertical="center"/>
    </xf>
    <xf numFmtId="205" fontId="4" fillId="0" borderId="27" xfId="0" applyNumberFormat="1" applyFont="1" applyBorder="1" applyAlignment="1">
      <alignment horizontal="center" vertical="center"/>
    </xf>
    <xf numFmtId="188" fontId="4" fillId="0" borderId="37" xfId="0" applyNumberFormat="1" applyFont="1" applyBorder="1" applyAlignment="1">
      <alignment horizontal="center" vertical="center"/>
    </xf>
    <xf numFmtId="176" fontId="11" fillId="0" borderId="15" xfId="49" applyNumberFormat="1" applyFont="1" applyBorder="1" applyAlignment="1">
      <alignment vertical="center"/>
    </xf>
    <xf numFmtId="176" fontId="6" fillId="0" borderId="39" xfId="49" applyNumberFormat="1" applyFont="1" applyBorder="1" applyAlignment="1">
      <alignment horizontal="center" vertical="center"/>
    </xf>
    <xf numFmtId="176" fontId="9" fillId="0" borderId="29" xfId="49" applyNumberFormat="1" applyFont="1" applyBorder="1" applyAlignment="1">
      <alignment vertical="center"/>
    </xf>
    <xf numFmtId="176" fontId="9" fillId="0" borderId="41" xfId="49" applyNumberFormat="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 horizontal="center" vertical="center"/>
    </xf>
    <xf numFmtId="192" fontId="0" fillId="0" borderId="2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10" fontId="0" fillId="0" borderId="1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92" fontId="0" fillId="0" borderId="27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9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94" fontId="5" fillId="0" borderId="11" xfId="0" applyNumberFormat="1" applyFont="1" applyBorder="1" applyAlignment="1">
      <alignment vertical="center"/>
    </xf>
    <xf numFmtId="195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177" fontId="5" fillId="0" borderId="11" xfId="0" applyNumberFormat="1" applyFont="1" applyBorder="1" applyAlignment="1" quotePrefix="1">
      <alignment horizontal="right" vertical="center"/>
    </xf>
    <xf numFmtId="177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 vertical="center"/>
    </xf>
    <xf numFmtId="176" fontId="6" fillId="0" borderId="20" xfId="49" applyNumberFormat="1" applyFont="1" applyBorder="1" applyAlignment="1">
      <alignment vertical="center"/>
    </xf>
    <xf numFmtId="176" fontId="6" fillId="0" borderId="12" xfId="49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6" fontId="6" fillId="0" borderId="11" xfId="49" applyNumberFormat="1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38" fontId="5" fillId="0" borderId="11" xfId="49" applyFont="1" applyBorder="1" applyAlignment="1" quotePrefix="1">
      <alignment horizontal="right" vertical="center"/>
    </xf>
    <xf numFmtId="38" fontId="5" fillId="0" borderId="12" xfId="49" applyFont="1" applyBorder="1" applyAlignment="1">
      <alignment horizontal="right" vertical="center"/>
    </xf>
    <xf numFmtId="177" fontId="5" fillId="0" borderId="20" xfId="0" applyNumberFormat="1" applyFont="1" applyBorder="1" applyAlignment="1" quotePrefix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94" fontId="5" fillId="0" borderId="22" xfId="0" applyNumberFormat="1" applyFont="1" applyBorder="1" applyAlignment="1">
      <alignment vertical="center"/>
    </xf>
    <xf numFmtId="194" fontId="5" fillId="0" borderId="2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195" fontId="5" fillId="0" borderId="22" xfId="0" applyNumberFormat="1" applyFont="1" applyBorder="1" applyAlignment="1">
      <alignment vertical="center"/>
    </xf>
    <xf numFmtId="195" fontId="5" fillId="0" borderId="20" xfId="0" applyNumberFormat="1" applyFont="1" applyBorder="1" applyAlignment="1">
      <alignment vertical="center"/>
    </xf>
    <xf numFmtId="0" fontId="6" fillId="0" borderId="42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horizontal="right" vertical="center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44" xfId="0" applyNumberFormat="1" applyFont="1" applyFill="1" applyBorder="1" applyAlignment="1">
      <alignment horizontal="center" vertical="center"/>
    </xf>
    <xf numFmtId="195" fontId="6" fillId="33" borderId="51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33" borderId="12" xfId="49" applyNumberFormat="1" applyFont="1" applyFill="1" applyBorder="1" applyAlignment="1">
      <alignment horizontal="right" vertical="center"/>
    </xf>
    <xf numFmtId="195" fontId="6" fillId="33" borderId="33" xfId="0" applyNumberFormat="1" applyFont="1" applyFill="1" applyBorder="1" applyAlignment="1">
      <alignment horizontal="center" vertical="center"/>
    </xf>
    <xf numFmtId="195" fontId="6" fillId="33" borderId="43" xfId="0" applyNumberFormat="1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right" vertical="center"/>
    </xf>
    <xf numFmtId="0" fontId="6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194" fontId="6" fillId="33" borderId="11" xfId="0" applyNumberFormat="1" applyFont="1" applyFill="1" applyBorder="1" applyAlignment="1">
      <alignment vertical="center"/>
    </xf>
    <xf numFmtId="194" fontId="6" fillId="33" borderId="27" xfId="0" applyNumberFormat="1" applyFont="1" applyFill="1" applyBorder="1" applyAlignment="1">
      <alignment vertical="center"/>
    </xf>
    <xf numFmtId="19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176" fontId="6" fillId="0" borderId="27" xfId="49" applyNumberFormat="1" applyFont="1" applyBorder="1" applyAlignment="1">
      <alignment vertical="center"/>
    </xf>
    <xf numFmtId="176" fontId="6" fillId="0" borderId="37" xfId="49" applyNumberFormat="1" applyFont="1" applyBorder="1" applyAlignment="1">
      <alignment vertical="center"/>
    </xf>
    <xf numFmtId="176" fontId="9" fillId="0" borderId="11" xfId="49" applyNumberFormat="1" applyFont="1" applyBorder="1" applyAlignment="1">
      <alignment horizontal="center" vertical="center"/>
    </xf>
    <xf numFmtId="176" fontId="6" fillId="0" borderId="21" xfId="49" applyNumberFormat="1" applyFont="1" applyBorder="1" applyAlignment="1">
      <alignment horizontal="left" vertical="center"/>
    </xf>
    <xf numFmtId="176" fontId="6" fillId="0" borderId="0" xfId="49" applyNumberFormat="1" applyFont="1" applyBorder="1" applyAlignment="1">
      <alignment horizontal="left" vertical="center"/>
    </xf>
    <xf numFmtId="176" fontId="6" fillId="0" borderId="10" xfId="49" applyNumberFormat="1" applyFont="1" applyBorder="1" applyAlignment="1">
      <alignment horizontal="center" vertical="center"/>
    </xf>
    <xf numFmtId="176" fontId="6" fillId="0" borderId="13" xfId="49" applyNumberFormat="1" applyFont="1" applyBorder="1" applyAlignment="1">
      <alignment horizontal="center" vertical="center"/>
    </xf>
    <xf numFmtId="176" fontId="6" fillId="0" borderId="29" xfId="49" applyNumberFormat="1" applyFont="1" applyBorder="1" applyAlignment="1">
      <alignment horizontal="left" vertical="center"/>
    </xf>
    <xf numFmtId="176" fontId="6" fillId="0" borderId="41" xfId="49" applyNumberFormat="1" applyFont="1" applyBorder="1" applyAlignment="1">
      <alignment horizontal="left" vertical="center"/>
    </xf>
    <xf numFmtId="176" fontId="6" fillId="0" borderId="40" xfId="49" applyNumberFormat="1" applyFont="1" applyBorder="1" applyAlignment="1">
      <alignment horizontal="left" vertical="center"/>
    </xf>
    <xf numFmtId="176" fontId="6" fillId="0" borderId="38" xfId="49" applyNumberFormat="1" applyFont="1" applyBorder="1" applyAlignment="1">
      <alignment horizontal="left" vertical="center"/>
    </xf>
    <xf numFmtId="176" fontId="6" fillId="0" borderId="23" xfId="49" applyNumberFormat="1" applyFont="1" applyBorder="1" applyAlignment="1">
      <alignment horizontal="left" vertical="center"/>
    </xf>
    <xf numFmtId="176" fontId="6" fillId="0" borderId="24" xfId="49" applyNumberFormat="1" applyFont="1" applyBorder="1" applyAlignment="1">
      <alignment horizontal="left" vertical="center"/>
    </xf>
    <xf numFmtId="176" fontId="6" fillId="0" borderId="39" xfId="49" applyNumberFormat="1" applyFont="1" applyBorder="1" applyAlignment="1">
      <alignment horizontal="left" vertical="center"/>
    </xf>
    <xf numFmtId="176" fontId="6" fillId="0" borderId="39" xfId="49" applyNumberFormat="1" applyFont="1" applyBorder="1" applyAlignment="1">
      <alignment horizontal="center" vertical="center"/>
    </xf>
    <xf numFmtId="176" fontId="6" fillId="0" borderId="27" xfId="49" applyNumberFormat="1" applyFont="1" applyBorder="1" applyAlignment="1">
      <alignment horizontal="center" vertical="center"/>
    </xf>
    <xf numFmtId="176" fontId="6" fillId="0" borderId="51" xfId="49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4" fontId="4" fillId="0" borderId="16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5" xfId="0" applyFont="1" applyBorder="1" applyAlignment="1">
      <alignment horizontal="distributed" vertical="center" wrapText="1" indent="1"/>
    </xf>
    <xf numFmtId="0" fontId="5" fillId="0" borderId="20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indent="1"/>
    </xf>
    <xf numFmtId="0" fontId="5" fillId="0" borderId="27" xfId="0" applyFont="1" applyBorder="1" applyAlignment="1">
      <alignment horizontal="distributed" vertical="center" indent="1"/>
    </xf>
    <xf numFmtId="0" fontId="5" fillId="0" borderId="5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92" fontId="0" fillId="0" borderId="30" xfId="0" applyNumberFormat="1" applyBorder="1" applyAlignment="1">
      <alignment horizontal="center" vertical="center"/>
    </xf>
    <xf numFmtId="192" fontId="0" fillId="0" borderId="34" xfId="0" applyNumberFormat="1" applyBorder="1" applyAlignment="1">
      <alignment horizontal="center" vertical="center"/>
    </xf>
    <xf numFmtId="0" fontId="0" fillId="0" borderId="57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0" fillId="0" borderId="60" xfId="0" applyBorder="1" applyAlignment="1">
      <alignment horizontal="distributed" vertical="center" indent="1"/>
    </xf>
    <xf numFmtId="0" fontId="0" fillId="0" borderId="61" xfId="0" applyBorder="1" applyAlignment="1">
      <alignment horizontal="distributed" vertical="center" indent="1"/>
    </xf>
    <xf numFmtId="0" fontId="0" fillId="0" borderId="62" xfId="0" applyBorder="1" applyAlignment="1">
      <alignment horizontal="distributed" vertical="center" indent="1"/>
    </xf>
    <xf numFmtId="0" fontId="0" fillId="0" borderId="63" xfId="0" applyBorder="1" applyAlignment="1">
      <alignment horizontal="distributed" vertical="center" indent="1"/>
    </xf>
    <xf numFmtId="0" fontId="0" fillId="0" borderId="64" xfId="0" applyBorder="1" applyAlignment="1">
      <alignment horizontal="distributed" vertical="center" indent="1"/>
    </xf>
    <xf numFmtId="0" fontId="0" fillId="0" borderId="4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5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66" xfId="0" applyBorder="1" applyAlignment="1">
      <alignment horizontal="distributed" vertical="center" indent="1"/>
    </xf>
    <xf numFmtId="0" fontId="0" fillId="0" borderId="54" xfId="0" applyBorder="1" applyAlignment="1">
      <alignment horizontal="distributed" vertical="center" inden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5" fillId="0" borderId="42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192" fontId="0" fillId="0" borderId="15" xfId="0" applyNumberFormat="1" applyBorder="1" applyAlignment="1">
      <alignment horizontal="center" vertical="center"/>
    </xf>
    <xf numFmtId="192" fontId="0" fillId="0" borderId="20" xfId="0" applyNumberFormat="1" applyBorder="1" applyAlignment="1">
      <alignment horizontal="center" vertical="center"/>
    </xf>
    <xf numFmtId="192" fontId="0" fillId="0" borderId="22" xfId="0" applyNumberFormat="1" applyBorder="1" applyAlignment="1">
      <alignment horizontal="center" vertical="center"/>
    </xf>
    <xf numFmtId="192" fontId="0" fillId="0" borderId="38" xfId="0" applyNumberFormat="1" applyBorder="1" applyAlignment="1">
      <alignment horizontal="center" vertical="center"/>
    </xf>
    <xf numFmtId="176" fontId="47" fillId="33" borderId="0" xfId="49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F11" sqref="F11:F12"/>
    </sheetView>
  </sheetViews>
  <sheetFormatPr defaultColWidth="9" defaultRowHeight="15"/>
  <cols>
    <col min="1" max="1" width="9.09765625" style="7" customWidth="1"/>
    <col min="2" max="2" width="11.09765625" style="7" customWidth="1"/>
    <col min="3" max="3" width="7.59765625" style="7" customWidth="1"/>
    <col min="4" max="7" width="12.59765625" style="7" customWidth="1"/>
    <col min="8" max="10" width="14.09765625" style="7" customWidth="1"/>
    <col min="11" max="16384" width="9" style="7" customWidth="1"/>
  </cols>
  <sheetData>
    <row r="1" ht="18" customHeight="1">
      <c r="B1" s="8"/>
    </row>
    <row r="2" spans="1:10" ht="30" customHeight="1">
      <c r="A2" s="171" t="s">
        <v>76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24" customHeight="1">
      <c r="A3" s="170" t="s">
        <v>77</v>
      </c>
      <c r="B3" s="170"/>
      <c r="C3" s="9"/>
      <c r="G3" s="10"/>
      <c r="I3" s="169" t="s">
        <v>3</v>
      </c>
      <c r="J3" s="169"/>
    </row>
    <row r="4" spans="1:10" ht="22.5" customHeight="1">
      <c r="A4" s="172" t="s">
        <v>4</v>
      </c>
      <c r="B4" s="151"/>
      <c r="C4" s="151" t="s">
        <v>5</v>
      </c>
      <c r="D4" s="151" t="s">
        <v>78</v>
      </c>
      <c r="E4" s="151"/>
      <c r="F4" s="151"/>
      <c r="G4" s="151"/>
      <c r="H4" s="151" t="s">
        <v>6</v>
      </c>
      <c r="I4" s="151" t="s">
        <v>7</v>
      </c>
      <c r="J4" s="175" t="s">
        <v>8</v>
      </c>
    </row>
    <row r="5" spans="1:10" ht="18.75" customHeight="1">
      <c r="A5" s="157"/>
      <c r="B5" s="173"/>
      <c r="C5" s="173"/>
      <c r="D5" s="174" t="s">
        <v>9</v>
      </c>
      <c r="E5" s="174" t="s">
        <v>10</v>
      </c>
      <c r="F5" s="174" t="s">
        <v>11</v>
      </c>
      <c r="G5" s="174" t="s">
        <v>12</v>
      </c>
      <c r="H5" s="173"/>
      <c r="I5" s="173"/>
      <c r="J5" s="176"/>
    </row>
    <row r="6" spans="1:10" ht="18.75" customHeight="1">
      <c r="A6" s="157"/>
      <c r="B6" s="173"/>
      <c r="C6" s="12" t="s">
        <v>13</v>
      </c>
      <c r="D6" s="173"/>
      <c r="E6" s="173"/>
      <c r="F6" s="173"/>
      <c r="G6" s="173"/>
      <c r="H6" s="173"/>
      <c r="I6" s="173"/>
      <c r="J6" s="176"/>
    </row>
    <row r="7" spans="1:10" ht="14.25">
      <c r="A7" s="13"/>
      <c r="B7" s="150" t="s">
        <v>14</v>
      </c>
      <c r="C7" s="164">
        <v>8</v>
      </c>
      <c r="D7" s="164">
        <v>712</v>
      </c>
      <c r="E7" s="148"/>
      <c r="F7" s="148"/>
      <c r="G7" s="149">
        <f>SUM(D7:F8)</f>
        <v>712</v>
      </c>
      <c r="H7" s="148"/>
      <c r="I7" s="149">
        <f>SUM(G7:H8)</f>
        <v>712</v>
      </c>
      <c r="J7" s="145"/>
    </row>
    <row r="8" spans="1:10" ht="14.25">
      <c r="A8" s="11"/>
      <c r="B8" s="150"/>
      <c r="C8" s="165"/>
      <c r="D8" s="165"/>
      <c r="E8" s="148"/>
      <c r="F8" s="148"/>
      <c r="G8" s="149"/>
      <c r="H8" s="148"/>
      <c r="I8" s="149"/>
      <c r="J8" s="147"/>
    </row>
    <row r="9" spans="1:10" ht="14.25">
      <c r="A9" s="11"/>
      <c r="B9" s="150" t="s">
        <v>15</v>
      </c>
      <c r="C9" s="164">
        <v>24</v>
      </c>
      <c r="D9" s="164">
        <v>1228</v>
      </c>
      <c r="E9" s="148"/>
      <c r="F9" s="148"/>
      <c r="G9" s="149">
        <f>SUM(D9:F10)</f>
        <v>1228</v>
      </c>
      <c r="H9" s="148"/>
      <c r="I9" s="149">
        <f>SUM(G9:H10)</f>
        <v>1228</v>
      </c>
      <c r="J9" s="145"/>
    </row>
    <row r="10" spans="1:10" ht="14.25">
      <c r="A10" s="157" t="s">
        <v>1</v>
      </c>
      <c r="B10" s="150"/>
      <c r="C10" s="165"/>
      <c r="D10" s="165"/>
      <c r="E10" s="148"/>
      <c r="F10" s="148"/>
      <c r="G10" s="149"/>
      <c r="H10" s="148"/>
      <c r="I10" s="149"/>
      <c r="J10" s="147"/>
    </row>
    <row r="11" spans="1:10" ht="14.25">
      <c r="A11" s="157"/>
      <c r="B11" s="150" t="s">
        <v>79</v>
      </c>
      <c r="C11" s="148">
        <v>15</v>
      </c>
      <c r="D11" s="148">
        <v>259</v>
      </c>
      <c r="E11" s="148"/>
      <c r="F11" s="148"/>
      <c r="G11" s="149">
        <f>SUM(D11:F12)</f>
        <v>259</v>
      </c>
      <c r="H11" s="148"/>
      <c r="I11" s="149">
        <f>SUM(G11:H12)</f>
        <v>259</v>
      </c>
      <c r="J11" s="145"/>
    </row>
    <row r="12" spans="1:10" ht="14.25">
      <c r="A12" s="11"/>
      <c r="B12" s="150"/>
      <c r="C12" s="148"/>
      <c r="D12" s="148"/>
      <c r="E12" s="148"/>
      <c r="F12" s="148"/>
      <c r="G12" s="149"/>
      <c r="H12" s="148"/>
      <c r="I12" s="149"/>
      <c r="J12" s="147"/>
    </row>
    <row r="13" spans="1:10" ht="14.25">
      <c r="A13" s="11"/>
      <c r="B13" s="150" t="s">
        <v>12</v>
      </c>
      <c r="C13" s="167">
        <f>SUM(C7:C12)</f>
        <v>47</v>
      </c>
      <c r="D13" s="149">
        <f>SUM(D7,D9,D11)</f>
        <v>2199</v>
      </c>
      <c r="E13" s="149">
        <f>SUM(E7,E9,E11)</f>
        <v>0</v>
      </c>
      <c r="F13" s="149">
        <f>SUM(F7,F9,F11)</f>
        <v>0</v>
      </c>
      <c r="G13" s="149">
        <f>SUM(G7,G9,G11)</f>
        <v>2199</v>
      </c>
      <c r="H13" s="149">
        <f>SUM(H8,H10,H12)</f>
        <v>0</v>
      </c>
      <c r="I13" s="149">
        <f>SUM(I7:I12)</f>
        <v>2199</v>
      </c>
      <c r="J13" s="145"/>
    </row>
    <row r="14" spans="1:10" ht="14.25">
      <c r="A14" s="14"/>
      <c r="B14" s="150"/>
      <c r="C14" s="168"/>
      <c r="D14" s="149"/>
      <c r="E14" s="149"/>
      <c r="F14" s="149"/>
      <c r="G14" s="149"/>
      <c r="H14" s="149"/>
      <c r="I14" s="149"/>
      <c r="J14" s="147"/>
    </row>
    <row r="15" spans="1:10" ht="14.25">
      <c r="A15" s="13"/>
      <c r="B15" s="150" t="s">
        <v>14</v>
      </c>
      <c r="C15" s="164">
        <v>8</v>
      </c>
      <c r="D15" s="164">
        <v>712</v>
      </c>
      <c r="E15" s="148"/>
      <c r="F15" s="148"/>
      <c r="G15" s="149">
        <f>SUM(D15:F16)</f>
        <v>712</v>
      </c>
      <c r="H15" s="148"/>
      <c r="I15" s="149">
        <f>SUM(G15:H16)</f>
        <v>712</v>
      </c>
      <c r="J15" s="145"/>
    </row>
    <row r="16" spans="1:10" ht="14.25">
      <c r="A16" s="11"/>
      <c r="B16" s="150"/>
      <c r="C16" s="165"/>
      <c r="D16" s="165"/>
      <c r="E16" s="148"/>
      <c r="F16" s="148"/>
      <c r="G16" s="149"/>
      <c r="H16" s="148"/>
      <c r="I16" s="149"/>
      <c r="J16" s="147"/>
    </row>
    <row r="17" spans="1:10" ht="14.25">
      <c r="A17" s="11"/>
      <c r="B17" s="150" t="s">
        <v>15</v>
      </c>
      <c r="C17" s="164">
        <v>24</v>
      </c>
      <c r="D17" s="164">
        <v>1228</v>
      </c>
      <c r="E17" s="148"/>
      <c r="F17" s="148"/>
      <c r="G17" s="149">
        <f>SUM(D17:F18)</f>
        <v>1228</v>
      </c>
      <c r="H17" s="148"/>
      <c r="I17" s="149">
        <f>SUM(G17:H18)</f>
        <v>1228</v>
      </c>
      <c r="J17" s="145"/>
    </row>
    <row r="18" spans="1:10" ht="14.25">
      <c r="A18" s="157" t="s">
        <v>16</v>
      </c>
      <c r="B18" s="150"/>
      <c r="C18" s="165"/>
      <c r="D18" s="165"/>
      <c r="E18" s="148"/>
      <c r="F18" s="148"/>
      <c r="G18" s="149"/>
      <c r="H18" s="148"/>
      <c r="I18" s="149"/>
      <c r="J18" s="147"/>
    </row>
    <row r="19" spans="1:10" ht="14.25">
      <c r="A19" s="157"/>
      <c r="B19" s="150" t="s">
        <v>79</v>
      </c>
      <c r="C19" s="148">
        <v>10</v>
      </c>
      <c r="D19" s="148">
        <v>195</v>
      </c>
      <c r="E19" s="148"/>
      <c r="F19" s="148"/>
      <c r="G19" s="149">
        <f>SUM(D19:F20)</f>
        <v>195</v>
      </c>
      <c r="H19" s="148"/>
      <c r="I19" s="149">
        <f>SUM(G19:H20)</f>
        <v>195</v>
      </c>
      <c r="J19" s="145"/>
    </row>
    <row r="20" spans="1:10" ht="14.25">
      <c r="A20" s="11"/>
      <c r="B20" s="150"/>
      <c r="C20" s="148"/>
      <c r="D20" s="148"/>
      <c r="E20" s="148"/>
      <c r="F20" s="148"/>
      <c r="G20" s="149"/>
      <c r="H20" s="148"/>
      <c r="I20" s="149"/>
      <c r="J20" s="147"/>
    </row>
    <row r="21" spans="1:10" ht="14.25">
      <c r="A21" s="11"/>
      <c r="B21" s="150" t="s">
        <v>12</v>
      </c>
      <c r="C21" s="167">
        <f>SUM(C15:C20)</f>
        <v>42</v>
      </c>
      <c r="D21" s="149">
        <f>SUM(D15,D17,D19)</f>
        <v>2135</v>
      </c>
      <c r="E21" s="149">
        <f>SUM(E15,E17,E19)</f>
        <v>0</v>
      </c>
      <c r="F21" s="149">
        <f>SUM(F15,F17,F19)</f>
        <v>0</v>
      </c>
      <c r="G21" s="149">
        <f>SUM(G15,G17,G19)</f>
        <v>2135</v>
      </c>
      <c r="H21" s="149">
        <f>SUM(H16,H18,H20)</f>
        <v>0</v>
      </c>
      <c r="I21" s="149">
        <f>SUM(I15:I20)</f>
        <v>2135</v>
      </c>
      <c r="J21" s="145"/>
    </row>
    <row r="22" spans="1:10" ht="14.25">
      <c r="A22" s="14"/>
      <c r="B22" s="150"/>
      <c r="C22" s="168"/>
      <c r="D22" s="149"/>
      <c r="E22" s="149"/>
      <c r="F22" s="149"/>
      <c r="G22" s="149"/>
      <c r="H22" s="149"/>
      <c r="I22" s="149"/>
      <c r="J22" s="147"/>
    </row>
    <row r="23" spans="1:10" ht="14.25">
      <c r="A23" s="13"/>
      <c r="B23" s="154" t="s">
        <v>14</v>
      </c>
      <c r="C23" s="152">
        <f>C7-C15</f>
        <v>0</v>
      </c>
      <c r="D23" s="152">
        <f>D7-D15</f>
        <v>0</v>
      </c>
      <c r="E23" s="153"/>
      <c r="F23" s="153" t="s">
        <v>80</v>
      </c>
      <c r="G23" s="152">
        <f>G7-G15</f>
        <v>0</v>
      </c>
      <c r="H23" s="153"/>
      <c r="I23" s="152">
        <f>I7-I15</f>
        <v>0</v>
      </c>
      <c r="J23" s="145"/>
    </row>
    <row r="24" spans="1:10" ht="14.25">
      <c r="A24" s="11"/>
      <c r="B24" s="154"/>
      <c r="C24" s="153"/>
      <c r="D24" s="153"/>
      <c r="E24" s="153"/>
      <c r="F24" s="153"/>
      <c r="G24" s="153"/>
      <c r="H24" s="153"/>
      <c r="I24" s="153"/>
      <c r="J24" s="147"/>
    </row>
    <row r="25" spans="1:10" ht="14.25">
      <c r="A25" s="11"/>
      <c r="B25" s="154" t="s">
        <v>15</v>
      </c>
      <c r="C25" s="152">
        <f>C9-C17</f>
        <v>0</v>
      </c>
      <c r="D25" s="152">
        <f>D9-D17</f>
        <v>0</v>
      </c>
      <c r="E25" s="153"/>
      <c r="F25" s="153"/>
      <c r="G25" s="152">
        <f>G9-G17</f>
        <v>0</v>
      </c>
      <c r="H25" s="153"/>
      <c r="I25" s="152">
        <f>I9-I17</f>
        <v>0</v>
      </c>
      <c r="J25" s="145"/>
    </row>
    <row r="26" spans="1:10" ht="14.25">
      <c r="A26" s="157" t="s">
        <v>17</v>
      </c>
      <c r="B26" s="154"/>
      <c r="C26" s="153"/>
      <c r="D26" s="153"/>
      <c r="E26" s="153"/>
      <c r="F26" s="153"/>
      <c r="G26" s="153"/>
      <c r="H26" s="153"/>
      <c r="I26" s="153"/>
      <c r="J26" s="147"/>
    </row>
    <row r="27" spans="1:10" ht="14.25">
      <c r="A27" s="157"/>
      <c r="B27" s="154" t="s">
        <v>79</v>
      </c>
      <c r="C27" s="152">
        <f>C11-C19</f>
        <v>5</v>
      </c>
      <c r="D27" s="158">
        <f>D11-D19</f>
        <v>64</v>
      </c>
      <c r="E27" s="159"/>
      <c r="F27" s="159"/>
      <c r="G27" s="158">
        <f>G11-G19</f>
        <v>64</v>
      </c>
      <c r="H27" s="159"/>
      <c r="I27" s="158">
        <f>I11-I19</f>
        <v>64</v>
      </c>
      <c r="J27" s="145"/>
    </row>
    <row r="28" spans="1:10" ht="14.25">
      <c r="A28" s="11"/>
      <c r="B28" s="154"/>
      <c r="C28" s="153"/>
      <c r="D28" s="158"/>
      <c r="E28" s="159"/>
      <c r="F28" s="159"/>
      <c r="G28" s="158"/>
      <c r="H28" s="159"/>
      <c r="I28" s="158"/>
      <c r="J28" s="147"/>
    </row>
    <row r="29" spans="1:10" ht="14.25">
      <c r="A29" s="11"/>
      <c r="B29" s="154" t="s">
        <v>12</v>
      </c>
      <c r="C29" s="162">
        <f>SUM(C23:C28)</f>
        <v>5</v>
      </c>
      <c r="D29" s="155">
        <f>SUM(D23:D28)</f>
        <v>64</v>
      </c>
      <c r="E29" s="160"/>
      <c r="F29" s="160"/>
      <c r="G29" s="155">
        <f>SUM(G23:G28)</f>
        <v>64</v>
      </c>
      <c r="H29" s="160"/>
      <c r="I29" s="155">
        <f>SUM(I23:I28)</f>
        <v>64</v>
      </c>
      <c r="J29" s="145"/>
    </row>
    <row r="30" spans="1:10" ht="14.25">
      <c r="A30" s="15"/>
      <c r="B30" s="166"/>
      <c r="C30" s="163"/>
      <c r="D30" s="156"/>
      <c r="E30" s="161"/>
      <c r="F30" s="161"/>
      <c r="G30" s="156"/>
      <c r="H30" s="161"/>
      <c r="I30" s="156"/>
      <c r="J30" s="146"/>
    </row>
    <row r="32" ht="14.25">
      <c r="C32" s="16"/>
    </row>
  </sheetData>
  <sheetProtection password="E846" sheet="1"/>
  <mergeCells count="124">
    <mergeCell ref="A2:J2"/>
    <mergeCell ref="A4:B6"/>
    <mergeCell ref="D5:D6"/>
    <mergeCell ref="E5:E6"/>
    <mergeCell ref="F5:F6"/>
    <mergeCell ref="G5:G6"/>
    <mergeCell ref="H4:H6"/>
    <mergeCell ref="C4:C5"/>
    <mergeCell ref="I4:I6"/>
    <mergeCell ref="J4:J6"/>
    <mergeCell ref="I3:J3"/>
    <mergeCell ref="B19:B20"/>
    <mergeCell ref="G7:G8"/>
    <mergeCell ref="F9:F10"/>
    <mergeCell ref="F11:F12"/>
    <mergeCell ref="B7:B8"/>
    <mergeCell ref="B9:B10"/>
    <mergeCell ref="B11:B12"/>
    <mergeCell ref="A3:B3"/>
    <mergeCell ref="F7:F8"/>
    <mergeCell ref="B29:B30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9:C30"/>
    <mergeCell ref="D7:D8"/>
    <mergeCell ref="D9:D10"/>
    <mergeCell ref="D11:D12"/>
    <mergeCell ref="D13:D14"/>
    <mergeCell ref="D15:D16"/>
    <mergeCell ref="D17:D18"/>
    <mergeCell ref="D19:D20"/>
    <mergeCell ref="D21:D22"/>
    <mergeCell ref="D23:D24"/>
    <mergeCell ref="D29:D30"/>
    <mergeCell ref="E7:E8"/>
    <mergeCell ref="E9:E10"/>
    <mergeCell ref="E11:E12"/>
    <mergeCell ref="E13:E14"/>
    <mergeCell ref="E15:E16"/>
    <mergeCell ref="E25:E26"/>
    <mergeCell ref="E27:E28"/>
    <mergeCell ref="E29:E30"/>
    <mergeCell ref="D25:D26"/>
    <mergeCell ref="D27:D28"/>
    <mergeCell ref="F21:F22"/>
    <mergeCell ref="F23:F24"/>
    <mergeCell ref="E23:E24"/>
    <mergeCell ref="E21:E22"/>
    <mergeCell ref="F15:F16"/>
    <mergeCell ref="F17:F18"/>
    <mergeCell ref="E17:E18"/>
    <mergeCell ref="E19:E20"/>
    <mergeCell ref="F19:F20"/>
    <mergeCell ref="G19:G20"/>
    <mergeCell ref="G23:G24"/>
    <mergeCell ref="H19:H20"/>
    <mergeCell ref="H21:H22"/>
    <mergeCell ref="H23:H24"/>
    <mergeCell ref="G21:G22"/>
    <mergeCell ref="H29:H30"/>
    <mergeCell ref="F27:F28"/>
    <mergeCell ref="F25:F26"/>
    <mergeCell ref="F29:F30"/>
    <mergeCell ref="G25:G26"/>
    <mergeCell ref="G27:G28"/>
    <mergeCell ref="G29:G30"/>
    <mergeCell ref="I15:I16"/>
    <mergeCell ref="I17:I18"/>
    <mergeCell ref="I19:I20"/>
    <mergeCell ref="H13:H14"/>
    <mergeCell ref="H15:H16"/>
    <mergeCell ref="I13:I14"/>
    <mergeCell ref="H17:H18"/>
    <mergeCell ref="I29:I30"/>
    <mergeCell ref="A10:A11"/>
    <mergeCell ref="A18:A19"/>
    <mergeCell ref="A26:A27"/>
    <mergeCell ref="I21:I22"/>
    <mergeCell ref="I23:I24"/>
    <mergeCell ref="I25:I26"/>
    <mergeCell ref="I27:I28"/>
    <mergeCell ref="H25:H26"/>
    <mergeCell ref="H27:H28"/>
    <mergeCell ref="C25:C26"/>
    <mergeCell ref="C27:C28"/>
    <mergeCell ref="B21:B22"/>
    <mergeCell ref="B23:B24"/>
    <mergeCell ref="B25:B26"/>
    <mergeCell ref="B27:B28"/>
    <mergeCell ref="B13:B14"/>
    <mergeCell ref="B15:B16"/>
    <mergeCell ref="B17:B18"/>
    <mergeCell ref="D4:G4"/>
    <mergeCell ref="G15:G16"/>
    <mergeCell ref="G17:G18"/>
    <mergeCell ref="G9:G10"/>
    <mergeCell ref="G11:G12"/>
    <mergeCell ref="G13:G14"/>
    <mergeCell ref="F13:F14"/>
    <mergeCell ref="J7:J8"/>
    <mergeCell ref="J9:J10"/>
    <mergeCell ref="J11:J12"/>
    <mergeCell ref="H11:H12"/>
    <mergeCell ref="H7:H8"/>
    <mergeCell ref="H9:H10"/>
    <mergeCell ref="I7:I8"/>
    <mergeCell ref="I9:I10"/>
    <mergeCell ref="I11:I12"/>
    <mergeCell ref="J29:J30"/>
    <mergeCell ref="J21:J22"/>
    <mergeCell ref="J23:J24"/>
    <mergeCell ref="J25:J26"/>
    <mergeCell ref="J27:J28"/>
    <mergeCell ref="J13:J14"/>
    <mergeCell ref="J15:J16"/>
    <mergeCell ref="J17:J18"/>
    <mergeCell ref="J19:J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&amp;C- 16 -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H15" sqref="H15:H16"/>
    </sheetView>
  </sheetViews>
  <sheetFormatPr defaultColWidth="9" defaultRowHeight="15"/>
  <cols>
    <col min="1" max="1" width="5.59765625" style="18" customWidth="1"/>
    <col min="2" max="2" width="6.8984375" style="18" customWidth="1"/>
    <col min="3" max="13" width="9.3984375" style="18" customWidth="1"/>
    <col min="14" max="16384" width="9" style="18" customWidth="1"/>
  </cols>
  <sheetData>
    <row r="1" spans="1:2" ht="18" customHeight="1">
      <c r="A1" s="177" t="s">
        <v>18</v>
      </c>
      <c r="B1" s="177"/>
    </row>
    <row r="2" ht="9" customHeight="1">
      <c r="A2" s="17"/>
    </row>
    <row r="3" spans="1:13" ht="21" customHeight="1">
      <c r="A3" s="18" t="s">
        <v>19</v>
      </c>
      <c r="L3" s="169" t="s">
        <v>3</v>
      </c>
      <c r="M3" s="169"/>
    </row>
    <row r="4" spans="1:13" ht="30" customHeight="1">
      <c r="A4" s="178" t="s">
        <v>20</v>
      </c>
      <c r="B4" s="179"/>
      <c r="C4" s="182" t="s">
        <v>21</v>
      </c>
      <c r="D4" s="179" t="s">
        <v>22</v>
      </c>
      <c r="E4" s="179"/>
      <c r="F4" s="179"/>
      <c r="G4" s="179"/>
      <c r="H4" s="179" t="s">
        <v>81</v>
      </c>
      <c r="I4" s="179"/>
      <c r="J4" s="179" t="s">
        <v>101</v>
      </c>
      <c r="K4" s="179"/>
      <c r="L4" s="184" t="s">
        <v>102</v>
      </c>
      <c r="M4" s="185"/>
    </row>
    <row r="5" spans="1:13" ht="30" customHeight="1">
      <c r="A5" s="180"/>
      <c r="B5" s="181"/>
      <c r="C5" s="183"/>
      <c r="D5" s="3" t="s">
        <v>9</v>
      </c>
      <c r="E5" s="3" t="s">
        <v>10</v>
      </c>
      <c r="F5" s="3" t="s">
        <v>23</v>
      </c>
      <c r="G5" s="3" t="s">
        <v>12</v>
      </c>
      <c r="H5" s="181"/>
      <c r="I5" s="181"/>
      <c r="J5" s="181"/>
      <c r="K5" s="181"/>
      <c r="L5" s="186"/>
      <c r="M5" s="187"/>
    </row>
    <row r="6" spans="1:13" ht="30" customHeight="1">
      <c r="A6" s="180" t="s">
        <v>103</v>
      </c>
      <c r="B6" s="181"/>
      <c r="C6" s="113">
        <v>16</v>
      </c>
      <c r="D6" s="92"/>
      <c r="E6" s="92">
        <v>63322</v>
      </c>
      <c r="F6" s="92">
        <v>54330</v>
      </c>
      <c r="G6" s="93">
        <f>SUM(D6:F6)</f>
        <v>117652</v>
      </c>
      <c r="H6" s="188">
        <v>21710</v>
      </c>
      <c r="I6" s="188"/>
      <c r="J6" s="189">
        <f>SUM(G6:I6)</f>
        <v>139362</v>
      </c>
      <c r="K6" s="189"/>
      <c r="L6" s="190"/>
      <c r="M6" s="191"/>
    </row>
    <row r="7" spans="1:13" ht="30" customHeight="1">
      <c r="A7" s="180" t="s">
        <v>104</v>
      </c>
      <c r="B7" s="181"/>
      <c r="C7" s="113">
        <v>17</v>
      </c>
      <c r="D7" s="92"/>
      <c r="E7" s="92">
        <v>68471</v>
      </c>
      <c r="F7" s="92">
        <v>64978</v>
      </c>
      <c r="G7" s="93">
        <f>SUM(D7:F7)</f>
        <v>133449</v>
      </c>
      <c r="H7" s="188">
        <v>23835</v>
      </c>
      <c r="I7" s="188"/>
      <c r="J7" s="189">
        <f>SUM(G7:I7)</f>
        <v>157284</v>
      </c>
      <c r="K7" s="189"/>
      <c r="L7" s="190"/>
      <c r="M7" s="191"/>
    </row>
    <row r="8" spans="1:13" ht="30" customHeight="1">
      <c r="A8" s="192" t="s">
        <v>105</v>
      </c>
      <c r="B8" s="193"/>
      <c r="C8" s="114">
        <v>-1</v>
      </c>
      <c r="D8" s="94"/>
      <c r="E8" s="95">
        <f>E6-E7</f>
        <v>-5149</v>
      </c>
      <c r="F8" s="95">
        <f>F6-F7</f>
        <v>-10648</v>
      </c>
      <c r="G8" s="95">
        <f>G6-G7</f>
        <v>-15797</v>
      </c>
      <c r="H8" s="194">
        <f>H6-H7</f>
        <v>-2125</v>
      </c>
      <c r="I8" s="194"/>
      <c r="J8" s="194">
        <f>SUM(G8:I8)</f>
        <v>-17922</v>
      </c>
      <c r="K8" s="194"/>
      <c r="L8" s="195"/>
      <c r="M8" s="196"/>
    </row>
    <row r="9" spans="3:13" ht="24" customHeight="1">
      <c r="C9" s="96"/>
      <c r="D9" s="96"/>
      <c r="E9" s="97"/>
      <c r="F9" s="96"/>
      <c r="G9" s="96"/>
      <c r="H9" s="112"/>
      <c r="I9" s="112"/>
      <c r="J9" s="112"/>
      <c r="K9" s="112"/>
      <c r="L9" s="112"/>
      <c r="M9" s="112"/>
    </row>
    <row r="10" spans="3:13" ht="24" customHeight="1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3:13" ht="24" customHeight="1">
      <c r="C11" s="96"/>
      <c r="D11" s="96"/>
      <c r="E11" s="96"/>
      <c r="F11" s="96"/>
      <c r="G11" s="96"/>
      <c r="H11" s="96"/>
      <c r="I11" s="96"/>
      <c r="J11" s="96"/>
      <c r="K11" s="96"/>
      <c r="L11" s="197" t="s">
        <v>3</v>
      </c>
      <c r="M11" s="197"/>
    </row>
    <row r="12" spans="1:13" ht="15" customHeight="1">
      <c r="A12" s="198" t="s">
        <v>106</v>
      </c>
      <c r="B12" s="200" t="s">
        <v>107</v>
      </c>
      <c r="C12" s="202" t="s">
        <v>24</v>
      </c>
      <c r="D12" s="202" t="s">
        <v>93</v>
      </c>
      <c r="E12" s="202" t="s">
        <v>25</v>
      </c>
      <c r="F12" s="204" t="s">
        <v>26</v>
      </c>
      <c r="G12" s="204" t="s">
        <v>27</v>
      </c>
      <c r="H12" s="204" t="s">
        <v>28</v>
      </c>
      <c r="I12" s="202" t="s">
        <v>29</v>
      </c>
      <c r="J12" s="202" t="s">
        <v>30</v>
      </c>
      <c r="K12" s="202" t="s">
        <v>31</v>
      </c>
      <c r="L12" s="202" t="s">
        <v>32</v>
      </c>
      <c r="M12" s="207" t="s">
        <v>33</v>
      </c>
    </row>
    <row r="13" spans="1:13" ht="14.25" customHeight="1">
      <c r="A13" s="199"/>
      <c r="B13" s="201"/>
      <c r="C13" s="203"/>
      <c r="D13" s="203"/>
      <c r="E13" s="203"/>
      <c r="F13" s="205"/>
      <c r="G13" s="205"/>
      <c r="H13" s="205"/>
      <c r="I13" s="203"/>
      <c r="J13" s="203"/>
      <c r="K13" s="203"/>
      <c r="L13" s="203"/>
      <c r="M13" s="208"/>
    </row>
    <row r="14" spans="1:13" ht="14.25" customHeight="1">
      <c r="A14" s="199" t="s">
        <v>108</v>
      </c>
      <c r="B14" s="201"/>
      <c r="C14" s="203"/>
      <c r="D14" s="203"/>
      <c r="E14" s="203"/>
      <c r="F14" s="206"/>
      <c r="G14" s="98" t="s">
        <v>109</v>
      </c>
      <c r="H14" s="98" t="s">
        <v>34</v>
      </c>
      <c r="I14" s="203"/>
      <c r="J14" s="203"/>
      <c r="K14" s="203"/>
      <c r="L14" s="203"/>
      <c r="M14" s="208"/>
    </row>
    <row r="15" spans="1:14" ht="14.25" customHeight="1">
      <c r="A15" s="199"/>
      <c r="B15" s="201" t="s">
        <v>82</v>
      </c>
      <c r="C15" s="209">
        <v>2112</v>
      </c>
      <c r="D15" s="209">
        <v>324</v>
      </c>
      <c r="E15" s="209">
        <v>5518</v>
      </c>
      <c r="F15" s="209">
        <v>1319</v>
      </c>
      <c r="G15" s="209">
        <v>479</v>
      </c>
      <c r="H15" s="209">
        <v>1642</v>
      </c>
      <c r="I15" s="209">
        <v>3540</v>
      </c>
      <c r="J15" s="209">
        <v>16366</v>
      </c>
      <c r="K15" s="209">
        <v>10585</v>
      </c>
      <c r="L15" s="209">
        <v>11525</v>
      </c>
      <c r="M15" s="210">
        <v>920</v>
      </c>
      <c r="N15" s="211"/>
    </row>
    <row r="16" spans="1:14" ht="14.25" customHeight="1">
      <c r="A16" s="199" t="s">
        <v>110</v>
      </c>
      <c r="B16" s="201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10"/>
      <c r="N16" s="212"/>
    </row>
    <row r="17" spans="1:14" ht="14.25" customHeight="1">
      <c r="A17" s="199"/>
      <c r="B17" s="201" t="s">
        <v>111</v>
      </c>
      <c r="C17" s="209">
        <v>2286</v>
      </c>
      <c r="D17" s="209">
        <v>324</v>
      </c>
      <c r="E17" s="209">
        <v>5191</v>
      </c>
      <c r="F17" s="209">
        <v>1343</v>
      </c>
      <c r="G17" s="209">
        <v>616</v>
      </c>
      <c r="H17" s="209">
        <v>1796</v>
      </c>
      <c r="I17" s="209">
        <v>3396</v>
      </c>
      <c r="J17" s="209">
        <v>17661</v>
      </c>
      <c r="K17" s="209">
        <v>10772</v>
      </c>
      <c r="L17" s="209">
        <v>20573</v>
      </c>
      <c r="M17" s="210">
        <v>1020</v>
      </c>
      <c r="N17" s="211"/>
    </row>
    <row r="18" spans="1:14" ht="14.25" customHeight="1">
      <c r="A18" s="199" t="s">
        <v>83</v>
      </c>
      <c r="B18" s="201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10"/>
      <c r="N18" s="212"/>
    </row>
    <row r="19" spans="1:14" ht="14.25" customHeight="1">
      <c r="A19" s="199"/>
      <c r="B19" s="201" t="s">
        <v>112</v>
      </c>
      <c r="C19" s="158">
        <f aca="true" t="shared" si="0" ref="C19:N19">C15-C17</f>
        <v>-174</v>
      </c>
      <c r="D19" s="158">
        <f t="shared" si="0"/>
        <v>0</v>
      </c>
      <c r="E19" s="158">
        <f>E15-E17</f>
        <v>327</v>
      </c>
      <c r="F19" s="158">
        <f t="shared" si="0"/>
        <v>-24</v>
      </c>
      <c r="G19" s="158">
        <f t="shared" si="0"/>
        <v>-137</v>
      </c>
      <c r="H19" s="158">
        <f t="shared" si="0"/>
        <v>-154</v>
      </c>
      <c r="I19" s="158">
        <f t="shared" si="0"/>
        <v>144</v>
      </c>
      <c r="J19" s="158">
        <f t="shared" si="0"/>
        <v>-1295</v>
      </c>
      <c r="K19" s="158">
        <f t="shared" si="0"/>
        <v>-187</v>
      </c>
      <c r="L19" s="158">
        <f t="shared" si="0"/>
        <v>-9048</v>
      </c>
      <c r="M19" s="214">
        <f t="shared" si="0"/>
        <v>-100</v>
      </c>
      <c r="N19" s="211"/>
    </row>
    <row r="20" spans="1:14" ht="15" customHeight="1">
      <c r="A20" s="20"/>
      <c r="B20" s="213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215"/>
      <c r="N20" s="212"/>
    </row>
    <row r="23" ht="12.75">
      <c r="L23" s="21"/>
    </row>
  </sheetData>
  <sheetProtection password="E846" sheet="1"/>
  <mergeCells count="76">
    <mergeCell ref="I19:I20"/>
    <mergeCell ref="J19:J20"/>
    <mergeCell ref="K19:K20"/>
    <mergeCell ref="L19:L20"/>
    <mergeCell ref="M19:M20"/>
    <mergeCell ref="N19:N20"/>
    <mergeCell ref="M17:M18"/>
    <mergeCell ref="N17:N18"/>
    <mergeCell ref="A18:A19"/>
    <mergeCell ref="B19:B20"/>
    <mergeCell ref="C19:C20"/>
    <mergeCell ref="D19:D20"/>
    <mergeCell ref="E19:E20"/>
    <mergeCell ref="F19:F20"/>
    <mergeCell ref="G19:G20"/>
    <mergeCell ref="H19:H20"/>
    <mergeCell ref="G17:G18"/>
    <mergeCell ref="H17:H18"/>
    <mergeCell ref="I17:I18"/>
    <mergeCell ref="J17:J18"/>
    <mergeCell ref="K17:K18"/>
    <mergeCell ref="L17:L18"/>
    <mergeCell ref="A16:A17"/>
    <mergeCell ref="B17:B18"/>
    <mergeCell ref="C17:C18"/>
    <mergeCell ref="D17:D18"/>
    <mergeCell ref="E17:E18"/>
    <mergeCell ref="F17:F18"/>
    <mergeCell ref="I15:I16"/>
    <mergeCell ref="J15:J16"/>
    <mergeCell ref="K15:K16"/>
    <mergeCell ref="L15:L16"/>
    <mergeCell ref="M15:M16"/>
    <mergeCell ref="N15:N16"/>
    <mergeCell ref="L12:L14"/>
    <mergeCell ref="M12:M14"/>
    <mergeCell ref="A14:A15"/>
    <mergeCell ref="B15:B16"/>
    <mergeCell ref="C15:C16"/>
    <mergeCell ref="D15:D16"/>
    <mergeCell ref="E15:E16"/>
    <mergeCell ref="F15:F16"/>
    <mergeCell ref="G15:G16"/>
    <mergeCell ref="H15:H16"/>
    <mergeCell ref="F12:F14"/>
    <mergeCell ref="G12:G13"/>
    <mergeCell ref="H12:H13"/>
    <mergeCell ref="I12:I14"/>
    <mergeCell ref="J12:J14"/>
    <mergeCell ref="K12:K14"/>
    <mergeCell ref="A8:B8"/>
    <mergeCell ref="H8:I8"/>
    <mergeCell ref="J8:K8"/>
    <mergeCell ref="L8:M8"/>
    <mergeCell ref="L11:M11"/>
    <mergeCell ref="A12:A13"/>
    <mergeCell ref="B12:B14"/>
    <mergeCell ref="C12:C14"/>
    <mergeCell ref="D12:D14"/>
    <mergeCell ref="E12:E14"/>
    <mergeCell ref="A6:B6"/>
    <mergeCell ref="H6:I6"/>
    <mergeCell ref="J6:K6"/>
    <mergeCell ref="L6:M6"/>
    <mergeCell ref="A7:B7"/>
    <mergeCell ref="H7:I7"/>
    <mergeCell ref="J7:K7"/>
    <mergeCell ref="L7:M7"/>
    <mergeCell ref="A1:B1"/>
    <mergeCell ref="L3:M3"/>
    <mergeCell ref="A4:B5"/>
    <mergeCell ref="C4:C5"/>
    <mergeCell ref="D4:G4"/>
    <mergeCell ref="H4:I5"/>
    <mergeCell ref="J4:K5"/>
    <mergeCell ref="L4:M5"/>
  </mergeCells>
  <printOptions/>
  <pageMargins left="0.7874015748031497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Footer>&amp;C- 17 -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P22"/>
  <sheetViews>
    <sheetView zoomScale="80" zoomScaleNormal="80" zoomScalePageLayoutView="0" workbookViewId="0" topLeftCell="A1">
      <selection activeCell="A2" sqref="A2:K20"/>
    </sheetView>
  </sheetViews>
  <sheetFormatPr defaultColWidth="9" defaultRowHeight="15"/>
  <cols>
    <col min="1" max="2" width="8.69921875" style="22" customWidth="1"/>
    <col min="3" max="3" width="21.59765625" style="22" customWidth="1"/>
    <col min="4" max="4" width="8.69921875" style="22" customWidth="1"/>
    <col min="5" max="5" width="25.59765625" style="22" customWidth="1"/>
    <col min="6" max="6" width="4.3984375" style="22" customWidth="1"/>
    <col min="7" max="10" width="8.69921875" style="22" customWidth="1"/>
    <col min="11" max="11" width="6.19921875" style="22" customWidth="1"/>
    <col min="12" max="12" width="11.19921875" style="22" bestFit="1" customWidth="1"/>
    <col min="13" max="14" width="9.69921875" style="22" bestFit="1" customWidth="1"/>
    <col min="15" max="15" width="11.8984375" style="22" bestFit="1" customWidth="1"/>
    <col min="16" max="16384" width="9" style="22" customWidth="1"/>
  </cols>
  <sheetData>
    <row r="1" ht="27" customHeight="1"/>
    <row r="2" spans="1:11" ht="18.75" customHeight="1">
      <c r="A2" s="22" t="s">
        <v>113</v>
      </c>
      <c r="I2" s="169" t="s">
        <v>3</v>
      </c>
      <c r="J2" s="169"/>
      <c r="K2" s="169"/>
    </row>
    <row r="3" spans="1:16" ht="18.75" customHeight="1">
      <c r="A3" s="23" t="s">
        <v>35</v>
      </c>
      <c r="B3" s="24" t="s">
        <v>36</v>
      </c>
      <c r="C3" s="25" t="s">
        <v>37</v>
      </c>
      <c r="D3" s="25"/>
      <c r="E3" s="24" t="s">
        <v>38</v>
      </c>
      <c r="F3" s="219" t="s">
        <v>39</v>
      </c>
      <c r="G3" s="219"/>
      <c r="H3" s="219"/>
      <c r="I3" s="219"/>
      <c r="J3" s="219"/>
      <c r="K3" s="220"/>
      <c r="L3" s="108"/>
      <c r="M3" s="108"/>
      <c r="N3" s="108"/>
      <c r="O3" s="108"/>
      <c r="P3" s="108"/>
    </row>
    <row r="4" spans="1:16" ht="21" customHeight="1">
      <c r="A4" s="79" t="s">
        <v>10</v>
      </c>
      <c r="B4" s="99">
        <v>-5149</v>
      </c>
      <c r="C4" s="100" t="s">
        <v>96</v>
      </c>
      <c r="D4" s="100">
        <v>97</v>
      </c>
      <c r="E4" s="87"/>
      <c r="F4" s="221" t="s">
        <v>97</v>
      </c>
      <c r="G4" s="222"/>
      <c r="H4" s="222"/>
      <c r="I4" s="222"/>
      <c r="J4" s="222"/>
      <c r="K4" s="223"/>
      <c r="L4" s="108"/>
      <c r="M4" s="108"/>
      <c r="N4" s="108"/>
      <c r="O4" s="108"/>
      <c r="P4" s="108"/>
    </row>
    <row r="5" spans="1:16" ht="21" customHeight="1">
      <c r="A5" s="85"/>
      <c r="B5" s="101"/>
      <c r="C5" s="102"/>
      <c r="D5" s="102"/>
      <c r="E5" s="30"/>
      <c r="F5" s="217" t="s">
        <v>148</v>
      </c>
      <c r="G5" s="218"/>
      <c r="H5" s="218"/>
      <c r="I5" s="218"/>
      <c r="J5" s="218"/>
      <c r="K5" s="224"/>
      <c r="L5" s="108"/>
      <c r="M5" s="108"/>
      <c r="N5" s="108"/>
      <c r="O5" s="108"/>
      <c r="P5" s="108"/>
    </row>
    <row r="6" spans="1:16" ht="21" customHeight="1">
      <c r="A6" s="85"/>
      <c r="B6" s="101"/>
      <c r="C6" s="103"/>
      <c r="D6" s="103"/>
      <c r="E6" s="29"/>
      <c r="F6" s="225" t="s">
        <v>143</v>
      </c>
      <c r="G6" s="226"/>
      <c r="H6" s="226"/>
      <c r="I6" s="226"/>
      <c r="J6" s="226"/>
      <c r="K6" s="227"/>
      <c r="L6" s="108"/>
      <c r="M6" s="108"/>
      <c r="N6" s="108"/>
      <c r="O6" s="108"/>
      <c r="P6" s="108"/>
    </row>
    <row r="7" spans="1:16" ht="21" customHeight="1">
      <c r="A7" s="85"/>
      <c r="B7" s="101"/>
      <c r="C7" s="103" t="s">
        <v>40</v>
      </c>
      <c r="D7" s="103">
        <v>1399</v>
      </c>
      <c r="E7" s="29"/>
      <c r="F7" s="90"/>
      <c r="G7" s="91"/>
      <c r="H7" s="91"/>
      <c r="I7" s="91"/>
      <c r="J7" s="91"/>
      <c r="K7" s="84"/>
      <c r="L7" s="108"/>
      <c r="M7" s="108"/>
      <c r="N7" s="108"/>
      <c r="O7" s="108"/>
      <c r="P7" s="108"/>
    </row>
    <row r="8" spans="1:16" ht="20.25" customHeight="1">
      <c r="A8" s="26"/>
      <c r="B8" s="27"/>
      <c r="C8" s="86" t="s">
        <v>41</v>
      </c>
      <c r="D8" s="104">
        <f>B4-D4-D7</f>
        <v>-6645</v>
      </c>
      <c r="E8" s="119"/>
      <c r="F8" s="221" t="s">
        <v>42</v>
      </c>
      <c r="G8" s="222"/>
      <c r="H8" s="222"/>
      <c r="I8" s="222"/>
      <c r="J8" s="222"/>
      <c r="K8" s="228"/>
      <c r="L8" s="108"/>
      <c r="M8" s="108"/>
      <c r="N8" s="108"/>
      <c r="O8" s="108"/>
      <c r="P8" s="108"/>
    </row>
    <row r="9" spans="1:16" ht="20.25" customHeight="1">
      <c r="A9" s="26"/>
      <c r="B9" s="27"/>
      <c r="C9" s="27"/>
      <c r="D9" s="27"/>
      <c r="E9" s="27"/>
      <c r="F9" s="31"/>
      <c r="G9" s="216"/>
      <c r="H9" s="33" t="s">
        <v>43</v>
      </c>
      <c r="I9" s="216" t="s">
        <v>44</v>
      </c>
      <c r="J9" s="216" t="s">
        <v>0</v>
      </c>
      <c r="K9" s="229"/>
      <c r="L9" s="108"/>
      <c r="M9" s="108"/>
      <c r="N9" s="108"/>
      <c r="O9" s="108"/>
      <c r="P9" s="108"/>
    </row>
    <row r="10" spans="1:16" ht="20.25" customHeight="1">
      <c r="A10" s="26"/>
      <c r="B10" s="27"/>
      <c r="C10" s="27"/>
      <c r="D10" s="27"/>
      <c r="E10" s="30"/>
      <c r="F10" s="31"/>
      <c r="G10" s="216"/>
      <c r="H10" s="34" t="s">
        <v>45</v>
      </c>
      <c r="I10" s="216"/>
      <c r="J10" s="216"/>
      <c r="K10" s="229"/>
      <c r="L10" s="108"/>
      <c r="M10" s="108"/>
      <c r="N10" s="108"/>
      <c r="O10" s="108"/>
      <c r="P10" s="108"/>
    </row>
    <row r="11" spans="1:16" ht="20.25" customHeight="1">
      <c r="A11" s="26"/>
      <c r="B11" s="27"/>
      <c r="C11" s="27"/>
      <c r="D11" s="27"/>
      <c r="E11" s="30"/>
      <c r="F11" s="31"/>
      <c r="G11" s="32" t="s">
        <v>46</v>
      </c>
      <c r="H11" s="35" t="s">
        <v>124</v>
      </c>
      <c r="I11" s="35" t="s">
        <v>47</v>
      </c>
      <c r="J11" s="35" t="s">
        <v>124</v>
      </c>
      <c r="K11" s="229"/>
      <c r="L11" s="108"/>
      <c r="M11" s="108"/>
      <c r="N11" s="108"/>
      <c r="O11" s="108"/>
      <c r="P11" s="108"/>
    </row>
    <row r="12" spans="1:16" ht="20.25" customHeight="1">
      <c r="A12" s="26"/>
      <c r="B12" s="27"/>
      <c r="C12" s="27"/>
      <c r="D12" s="27"/>
      <c r="E12" s="30"/>
      <c r="F12" s="31"/>
      <c r="G12" s="32" t="s">
        <v>48</v>
      </c>
      <c r="H12" s="35" t="s">
        <v>149</v>
      </c>
      <c r="I12" s="35" t="s">
        <v>47</v>
      </c>
      <c r="J12" s="35" t="s">
        <v>149</v>
      </c>
      <c r="K12" s="229"/>
      <c r="L12" s="108"/>
      <c r="M12" s="108"/>
      <c r="N12" s="108"/>
      <c r="O12" s="108"/>
      <c r="P12" s="108"/>
    </row>
    <row r="13" spans="1:16" ht="20.25" customHeight="1">
      <c r="A13" s="26"/>
      <c r="B13" s="27"/>
      <c r="C13" s="27"/>
      <c r="D13" s="27"/>
      <c r="E13" s="30"/>
      <c r="F13" s="31"/>
      <c r="G13" s="32" t="s">
        <v>49</v>
      </c>
      <c r="H13" s="35" t="s">
        <v>150</v>
      </c>
      <c r="I13" s="35"/>
      <c r="J13" s="35" t="s">
        <v>150</v>
      </c>
      <c r="K13" s="229"/>
      <c r="L13" s="108"/>
      <c r="M13" s="108"/>
      <c r="N13" s="108"/>
      <c r="O13" s="108"/>
      <c r="P13" s="108"/>
    </row>
    <row r="14" spans="1:16" ht="20.25" customHeight="1">
      <c r="A14" s="26"/>
      <c r="B14" s="27"/>
      <c r="C14" s="27"/>
      <c r="D14" s="27"/>
      <c r="E14" s="30"/>
      <c r="F14" s="217" t="s">
        <v>50</v>
      </c>
      <c r="G14" s="218"/>
      <c r="H14" s="218"/>
      <c r="I14" s="218"/>
      <c r="J14" s="218"/>
      <c r="K14" s="230"/>
      <c r="L14" s="108"/>
      <c r="M14" s="108"/>
      <c r="N14" s="108"/>
      <c r="O14" s="108"/>
      <c r="P14" s="108"/>
    </row>
    <row r="15" spans="1:16" ht="20.25" customHeight="1">
      <c r="A15" s="26"/>
      <c r="B15" s="27"/>
      <c r="C15" s="27"/>
      <c r="D15" s="27"/>
      <c r="E15" s="30"/>
      <c r="F15" s="31"/>
      <c r="G15" s="36" t="s">
        <v>51</v>
      </c>
      <c r="H15" s="36">
        <v>1</v>
      </c>
      <c r="I15" s="36" t="s">
        <v>47</v>
      </c>
      <c r="J15" s="36"/>
      <c r="K15" s="230"/>
      <c r="L15" s="291"/>
      <c r="M15" s="108"/>
      <c r="N15" s="108"/>
      <c r="O15" s="108"/>
      <c r="P15" s="108"/>
    </row>
    <row r="16" spans="1:16" ht="20.25" customHeight="1">
      <c r="A16" s="26"/>
      <c r="B16" s="27"/>
      <c r="C16" s="27"/>
      <c r="D16" s="27"/>
      <c r="E16" s="30"/>
      <c r="F16" s="31"/>
      <c r="G16" s="36" t="s">
        <v>52</v>
      </c>
      <c r="H16" s="36">
        <v>2</v>
      </c>
      <c r="I16" s="36" t="s">
        <v>47</v>
      </c>
      <c r="J16" s="36"/>
      <c r="K16" s="230"/>
      <c r="L16" s="291"/>
      <c r="M16" s="108"/>
      <c r="N16" s="108"/>
      <c r="O16" s="108"/>
      <c r="P16" s="108"/>
    </row>
    <row r="17" spans="1:16" ht="20.25" customHeight="1">
      <c r="A17" s="37"/>
      <c r="B17" s="28"/>
      <c r="C17" s="28"/>
      <c r="D17" s="28"/>
      <c r="E17" s="29"/>
      <c r="F17" s="38"/>
      <c r="G17" s="39" t="s">
        <v>114</v>
      </c>
      <c r="H17" s="39"/>
      <c r="I17" s="39" t="s">
        <v>47</v>
      </c>
      <c r="J17" s="39"/>
      <c r="K17" s="230"/>
      <c r="L17" s="108"/>
      <c r="M17" s="106"/>
      <c r="N17" s="105"/>
      <c r="O17" s="106"/>
      <c r="P17" s="108"/>
    </row>
    <row r="18" spans="1:16" ht="20.25" customHeight="1">
      <c r="A18" s="107" t="s">
        <v>23</v>
      </c>
      <c r="B18" s="86">
        <f>'２．一般職 '!F8</f>
        <v>-10648</v>
      </c>
      <c r="C18" s="27" t="s">
        <v>98</v>
      </c>
      <c r="D18" s="27">
        <v>1295</v>
      </c>
      <c r="E18" s="30" t="s">
        <v>157</v>
      </c>
      <c r="F18" s="121"/>
      <c r="G18" s="122"/>
      <c r="H18" s="36"/>
      <c r="I18" s="36"/>
      <c r="J18" s="36"/>
      <c r="K18" s="88"/>
      <c r="L18" s="108"/>
      <c r="M18" s="108"/>
      <c r="N18" s="108"/>
      <c r="O18" s="108"/>
      <c r="P18" s="108"/>
    </row>
    <row r="19" spans="1:16" ht="20.25" customHeight="1">
      <c r="A19" s="26"/>
      <c r="B19" s="27"/>
      <c r="C19" s="27"/>
      <c r="D19" s="27"/>
      <c r="E19" s="29" t="s">
        <v>147</v>
      </c>
      <c r="F19" s="38"/>
      <c r="G19" s="39"/>
      <c r="H19" s="36"/>
      <c r="I19" s="36"/>
      <c r="J19" s="36"/>
      <c r="K19" s="120"/>
      <c r="L19" s="108"/>
      <c r="M19" s="108"/>
      <c r="N19" s="108"/>
      <c r="O19" s="108"/>
      <c r="P19" s="108"/>
    </row>
    <row r="20" spans="1:16" ht="20.25" customHeight="1">
      <c r="A20" s="109"/>
      <c r="B20" s="110"/>
      <c r="C20" s="19" t="s">
        <v>41</v>
      </c>
      <c r="D20" s="19">
        <v>-11943</v>
      </c>
      <c r="E20" s="19"/>
      <c r="F20" s="40"/>
      <c r="G20" s="77"/>
      <c r="H20" s="77"/>
      <c r="I20" s="41"/>
      <c r="J20" s="41"/>
      <c r="K20" s="78"/>
      <c r="L20" s="108"/>
      <c r="M20" s="108"/>
      <c r="N20" s="108"/>
      <c r="O20" s="108"/>
      <c r="P20" s="108"/>
    </row>
    <row r="22" ht="12.75">
      <c r="G22" s="115"/>
    </row>
  </sheetData>
  <sheetProtection password="E846" sheet="1"/>
  <mergeCells count="11">
    <mergeCell ref="G9:G10"/>
    <mergeCell ref="I9:I10"/>
    <mergeCell ref="J9:J10"/>
    <mergeCell ref="F14:J14"/>
    <mergeCell ref="I2:K2"/>
    <mergeCell ref="F3:K3"/>
    <mergeCell ref="F4:K4"/>
    <mergeCell ref="F5:K5"/>
    <mergeCell ref="F6:K6"/>
    <mergeCell ref="F8:J8"/>
    <mergeCell ref="K8:K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&amp;C- 18 -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15"/>
  <sheetViews>
    <sheetView zoomScalePageLayoutView="0" workbookViewId="0" topLeftCell="A1">
      <selection activeCell="A2" sqref="A2:D11"/>
    </sheetView>
  </sheetViews>
  <sheetFormatPr defaultColWidth="9" defaultRowHeight="15"/>
  <cols>
    <col min="1" max="4" width="30.19921875" style="7" customWidth="1"/>
    <col min="5" max="5" width="9" style="7" hidden="1" customWidth="1"/>
    <col min="6" max="16384" width="9" style="7" customWidth="1"/>
  </cols>
  <sheetData>
    <row r="1" ht="27" customHeight="1"/>
    <row r="2" ht="21.75" customHeight="1">
      <c r="A2" s="18" t="s">
        <v>53</v>
      </c>
    </row>
    <row r="3" ht="9" customHeight="1"/>
    <row r="4" spans="1:6" ht="21.75" customHeight="1">
      <c r="A4" s="7" t="s">
        <v>84</v>
      </c>
      <c r="D4" s="4"/>
      <c r="E4" s="42"/>
      <c r="F4" s="42"/>
    </row>
    <row r="5" spans="1:4" ht="33" customHeight="1">
      <c r="A5" s="43" t="s">
        <v>54</v>
      </c>
      <c r="B5" s="44"/>
      <c r="C5" s="1" t="s">
        <v>55</v>
      </c>
      <c r="D5" s="6" t="s">
        <v>56</v>
      </c>
    </row>
    <row r="6" spans="1:9" ht="33" customHeight="1">
      <c r="A6" s="231" t="s">
        <v>144</v>
      </c>
      <c r="B6" s="45" t="s">
        <v>57</v>
      </c>
      <c r="C6" s="46">
        <v>335983</v>
      </c>
      <c r="D6" s="116"/>
      <c r="G6" s="48"/>
      <c r="H6" s="48"/>
      <c r="I6" s="48"/>
    </row>
    <row r="7" spans="1:4" ht="33" customHeight="1">
      <c r="A7" s="231"/>
      <c r="B7" s="45" t="s">
        <v>58</v>
      </c>
      <c r="C7" s="49">
        <v>407468</v>
      </c>
      <c r="D7" s="116"/>
    </row>
    <row r="8" spans="1:4" ht="33" customHeight="1">
      <c r="A8" s="231"/>
      <c r="B8" s="45" t="s">
        <v>59</v>
      </c>
      <c r="C8" s="76">
        <v>47.3</v>
      </c>
      <c r="D8" s="117"/>
    </row>
    <row r="9" spans="1:4" ht="33" customHeight="1">
      <c r="A9" s="231" t="s">
        <v>94</v>
      </c>
      <c r="B9" s="45" t="s">
        <v>57</v>
      </c>
      <c r="C9" s="46">
        <v>347024</v>
      </c>
      <c r="D9" s="47">
        <v>270150</v>
      </c>
    </row>
    <row r="10" spans="1:4" ht="33" customHeight="1">
      <c r="A10" s="231"/>
      <c r="B10" s="45" t="s">
        <v>58</v>
      </c>
      <c r="C10" s="49">
        <v>408565</v>
      </c>
      <c r="D10" s="47">
        <v>317278</v>
      </c>
    </row>
    <row r="11" spans="1:4" ht="33" customHeight="1">
      <c r="A11" s="232"/>
      <c r="B11" s="50" t="s">
        <v>59</v>
      </c>
      <c r="C11" s="76">
        <v>47.2</v>
      </c>
      <c r="D11" s="82">
        <v>40.6</v>
      </c>
    </row>
    <row r="12" ht="14.25">
      <c r="C12" s="81"/>
    </row>
    <row r="15" ht="14.25">
      <c r="B15" s="80"/>
    </row>
  </sheetData>
  <sheetProtection password="E846" sheet="1"/>
  <mergeCells count="2">
    <mergeCell ref="A6:A8"/>
    <mergeCell ref="A9:A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
</oddHeader>
    <oddFooter>&amp;C- 19 -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E15" sqref="E15"/>
    </sheetView>
  </sheetViews>
  <sheetFormatPr defaultColWidth="9" defaultRowHeight="15"/>
  <cols>
    <col min="1" max="1" width="30.59765625" style="7" customWidth="1"/>
    <col min="2" max="7" width="15" style="7" customWidth="1"/>
    <col min="8" max="8" width="9" style="7" hidden="1" customWidth="1"/>
    <col min="9" max="16384" width="9" style="7" customWidth="1"/>
  </cols>
  <sheetData>
    <row r="1" ht="27" customHeight="1"/>
    <row r="2" spans="1:9" ht="21" customHeight="1">
      <c r="A2" s="7" t="s">
        <v>60</v>
      </c>
      <c r="G2" s="42"/>
      <c r="H2" s="42"/>
      <c r="I2" s="42"/>
    </row>
    <row r="3" spans="1:7" ht="22.5" customHeight="1">
      <c r="A3" s="236" t="s">
        <v>61</v>
      </c>
      <c r="B3" s="238" t="s">
        <v>62</v>
      </c>
      <c r="C3" s="238"/>
      <c r="D3" s="238"/>
      <c r="E3" s="238" t="s">
        <v>63</v>
      </c>
      <c r="F3" s="238"/>
      <c r="G3" s="239"/>
    </row>
    <row r="4" spans="1:7" ht="22.5" customHeight="1">
      <c r="A4" s="237"/>
      <c r="B4" s="2" t="s">
        <v>64</v>
      </c>
      <c r="C4" s="2" t="s">
        <v>65</v>
      </c>
      <c r="D4" s="2" t="s">
        <v>66</v>
      </c>
      <c r="E4" s="2" t="s">
        <v>64</v>
      </c>
      <c r="F4" s="2" t="s">
        <v>65</v>
      </c>
      <c r="G4" s="51" t="s">
        <v>66</v>
      </c>
    </row>
    <row r="5" spans="1:7" ht="22.5" customHeight="1">
      <c r="A5" s="240" t="s">
        <v>146</v>
      </c>
      <c r="B5" s="52" t="s">
        <v>85</v>
      </c>
      <c r="C5" s="53">
        <v>1</v>
      </c>
      <c r="D5" s="56">
        <f aca="true" t="shared" si="0" ref="D5:D10">IF(C5,(C5/$C$12*100),IF(LEN(C5)&gt;0,(0),""))</f>
        <v>5.88235294117647</v>
      </c>
      <c r="E5" s="52" t="s">
        <v>86</v>
      </c>
      <c r="F5" s="53"/>
      <c r="G5" s="54">
        <f aca="true" t="shared" si="1" ref="G5:G12">IF(F5,(F5/$F$12*100),IF(LEN(F5)&gt;0,(0),""))</f>
      </c>
    </row>
    <row r="6" spans="1:7" ht="22.5" customHeight="1">
      <c r="A6" s="241"/>
      <c r="B6" s="52" t="s">
        <v>87</v>
      </c>
      <c r="C6" s="53">
        <v>1</v>
      </c>
      <c r="D6" s="56">
        <f t="shared" si="0"/>
        <v>5.88235294117647</v>
      </c>
      <c r="E6" s="52" t="s">
        <v>88</v>
      </c>
      <c r="F6" s="53"/>
      <c r="G6" s="54"/>
    </row>
    <row r="7" spans="1:7" ht="22.5" customHeight="1">
      <c r="A7" s="241"/>
      <c r="B7" s="2" t="s">
        <v>86</v>
      </c>
      <c r="C7" s="55">
        <v>3</v>
      </c>
      <c r="D7" s="56">
        <f t="shared" si="0"/>
        <v>17.647058823529413</v>
      </c>
      <c r="E7" s="2" t="s">
        <v>89</v>
      </c>
      <c r="F7" s="55"/>
      <c r="G7" s="57">
        <f t="shared" si="1"/>
      </c>
    </row>
    <row r="8" spans="1:7" ht="22.5" customHeight="1">
      <c r="A8" s="241"/>
      <c r="B8" s="2" t="s">
        <v>88</v>
      </c>
      <c r="C8" s="55">
        <v>4</v>
      </c>
      <c r="D8" s="56">
        <f t="shared" si="0"/>
        <v>23.52941176470588</v>
      </c>
      <c r="E8" s="2" t="s">
        <v>90</v>
      </c>
      <c r="F8" s="55"/>
      <c r="G8" s="57">
        <f t="shared" si="1"/>
      </c>
    </row>
    <row r="9" spans="1:7" ht="22.5" customHeight="1">
      <c r="A9" s="241"/>
      <c r="B9" s="2" t="s">
        <v>89</v>
      </c>
      <c r="C9" s="55">
        <v>8</v>
      </c>
      <c r="D9" s="56">
        <f t="shared" si="0"/>
        <v>47.05882352941176</v>
      </c>
      <c r="E9" s="2" t="s">
        <v>91</v>
      </c>
      <c r="F9" s="55"/>
      <c r="G9" s="57">
        <f t="shared" si="1"/>
      </c>
    </row>
    <row r="10" spans="1:7" ht="22.5" customHeight="1">
      <c r="A10" s="241"/>
      <c r="B10" s="2" t="s">
        <v>90</v>
      </c>
      <c r="C10" s="55"/>
      <c r="D10" s="56">
        <f t="shared" si="0"/>
      </c>
      <c r="E10" s="2"/>
      <c r="F10" s="55"/>
      <c r="G10" s="57">
        <f t="shared" si="1"/>
      </c>
    </row>
    <row r="11" spans="1:7" ht="22.5" customHeight="1">
      <c r="A11" s="241"/>
      <c r="B11" s="2" t="s">
        <v>91</v>
      </c>
      <c r="C11" s="55"/>
      <c r="D11" s="56">
        <f>IF(C11,(C11/$C$12*100),IF(LEN(C11)&gt;0,(0),""))</f>
      </c>
      <c r="E11" s="2"/>
      <c r="F11" s="55"/>
      <c r="G11" s="57">
        <f t="shared" si="1"/>
      </c>
    </row>
    <row r="12" spans="1:7" ht="22.5" customHeight="1">
      <c r="A12" s="242"/>
      <c r="B12" s="2" t="s">
        <v>12</v>
      </c>
      <c r="C12" s="55">
        <f>SUM(C5:C11)</f>
        <v>17</v>
      </c>
      <c r="D12" s="56">
        <f>IF(C12,(C12/$C$12*100),IF(LEN(C12)&gt;0,(0),""))</f>
        <v>100</v>
      </c>
      <c r="E12" s="2" t="s">
        <v>12</v>
      </c>
      <c r="F12" s="55">
        <f>SUM(F5:F9)</f>
        <v>0</v>
      </c>
      <c r="G12" s="57">
        <f t="shared" si="1"/>
        <v>0</v>
      </c>
    </row>
    <row r="13" spans="1:7" ht="22.5" customHeight="1">
      <c r="A13" s="233" t="s">
        <v>145</v>
      </c>
      <c r="B13" s="52" t="s">
        <v>85</v>
      </c>
      <c r="C13" s="53"/>
      <c r="D13" s="56">
        <f>IF(C13,(C13/$C$12*100),IF(LEN(C13)&gt;0,(0),""))</f>
      </c>
      <c r="E13" s="52" t="s">
        <v>86</v>
      </c>
      <c r="F13" s="53"/>
      <c r="G13" s="54">
        <f aca="true" t="shared" si="2" ref="G13:G19">IF(F13,(F13/$F$12*100),IF(LEN(F13)&gt;0,(0),""))</f>
      </c>
    </row>
    <row r="14" spans="1:7" ht="22.5" customHeight="1">
      <c r="A14" s="234"/>
      <c r="B14" s="52" t="s">
        <v>87</v>
      </c>
      <c r="C14" s="53">
        <v>1</v>
      </c>
      <c r="D14" s="56">
        <v>6.7</v>
      </c>
      <c r="E14" s="52" t="s">
        <v>88</v>
      </c>
      <c r="F14" s="53">
        <v>2</v>
      </c>
      <c r="G14" s="54">
        <v>100</v>
      </c>
    </row>
    <row r="15" spans="1:7" ht="22.5" customHeight="1">
      <c r="A15" s="234"/>
      <c r="B15" s="2" t="s">
        <v>86</v>
      </c>
      <c r="C15" s="55">
        <v>4</v>
      </c>
      <c r="D15" s="56">
        <v>26.7</v>
      </c>
      <c r="E15" s="2" t="s">
        <v>89</v>
      </c>
      <c r="F15" s="55"/>
      <c r="G15" s="57">
        <f t="shared" si="2"/>
      </c>
    </row>
    <row r="16" spans="1:7" ht="22.5" customHeight="1">
      <c r="A16" s="234"/>
      <c r="B16" s="2" t="s">
        <v>88</v>
      </c>
      <c r="C16" s="55">
        <v>5</v>
      </c>
      <c r="D16" s="56">
        <v>33.3</v>
      </c>
      <c r="E16" s="2" t="s">
        <v>90</v>
      </c>
      <c r="F16" s="55"/>
      <c r="G16" s="57">
        <f t="shared" si="2"/>
      </c>
    </row>
    <row r="17" spans="1:7" ht="22.5" customHeight="1">
      <c r="A17" s="234"/>
      <c r="B17" s="2" t="s">
        <v>89</v>
      </c>
      <c r="C17" s="55">
        <v>5</v>
      </c>
      <c r="D17" s="56">
        <v>33.3</v>
      </c>
      <c r="E17" s="2" t="s">
        <v>91</v>
      </c>
      <c r="F17" s="55"/>
      <c r="G17" s="57">
        <f t="shared" si="2"/>
      </c>
    </row>
    <row r="18" spans="1:7" ht="22.5" customHeight="1">
      <c r="A18" s="234"/>
      <c r="B18" s="2" t="s">
        <v>90</v>
      </c>
      <c r="C18" s="55"/>
      <c r="D18" s="56">
        <f>IF(C18,(C18/$C$12*100),IF(LEN(C18)&gt;0,(0),""))</f>
      </c>
      <c r="E18" s="2"/>
      <c r="F18" s="55"/>
      <c r="G18" s="57">
        <f t="shared" si="2"/>
      </c>
    </row>
    <row r="19" spans="1:7" ht="22.5" customHeight="1">
      <c r="A19" s="234"/>
      <c r="B19" s="2" t="s">
        <v>91</v>
      </c>
      <c r="C19" s="55"/>
      <c r="D19" s="56">
        <f>IF(C19,(C19/$C$12*100),IF(LEN(C19)&gt;0,(0),""))</f>
      </c>
      <c r="E19" s="2"/>
      <c r="F19" s="55"/>
      <c r="G19" s="57">
        <f t="shared" si="2"/>
      </c>
    </row>
    <row r="20" spans="1:7" ht="22.5" customHeight="1">
      <c r="A20" s="235"/>
      <c r="B20" s="5" t="s">
        <v>12</v>
      </c>
      <c r="C20" s="58">
        <f>SUM(C13:C19)</f>
        <v>15</v>
      </c>
      <c r="D20" s="59">
        <f>SUM(D14:D19)</f>
        <v>99.99999999999999</v>
      </c>
      <c r="E20" s="5" t="s">
        <v>12</v>
      </c>
      <c r="F20" s="58">
        <f>SUM(F13:F17)</f>
        <v>2</v>
      </c>
      <c r="G20" s="118">
        <v>100</v>
      </c>
    </row>
  </sheetData>
  <sheetProtection password="E846" sheet="1"/>
  <mergeCells count="5">
    <mergeCell ref="A13:A20"/>
    <mergeCell ref="A3:A4"/>
    <mergeCell ref="E3:G3"/>
    <mergeCell ref="B3:D3"/>
    <mergeCell ref="A5:A1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&amp;C- 20 -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H15"/>
  <sheetViews>
    <sheetView showZeros="0" zoomScalePageLayoutView="0" workbookViewId="0" topLeftCell="A1">
      <selection activeCell="A2" sqref="A2:F15"/>
    </sheetView>
  </sheetViews>
  <sheetFormatPr defaultColWidth="9" defaultRowHeight="15"/>
  <cols>
    <col min="1" max="1" width="16.19921875" style="7" customWidth="1"/>
    <col min="2" max="4" width="21.8984375" style="7" customWidth="1"/>
    <col min="5" max="6" width="18.69921875" style="60" customWidth="1"/>
    <col min="7" max="16384" width="9" style="7" customWidth="1"/>
  </cols>
  <sheetData>
    <row r="1" ht="27" customHeight="1"/>
    <row r="2" ht="21" customHeight="1">
      <c r="A2" s="7" t="s">
        <v>67</v>
      </c>
    </row>
    <row r="3" spans="1:6" ht="39" customHeight="1">
      <c r="A3" s="236" t="s">
        <v>35</v>
      </c>
      <c r="B3" s="249" t="s">
        <v>92</v>
      </c>
      <c r="C3" s="250"/>
      <c r="D3" s="238" t="s">
        <v>68</v>
      </c>
      <c r="E3" s="245" t="s">
        <v>69</v>
      </c>
      <c r="F3" s="247" t="s">
        <v>70</v>
      </c>
    </row>
    <row r="4" spans="1:6" ht="39" customHeight="1">
      <c r="A4" s="237"/>
      <c r="B4" s="2" t="s">
        <v>71</v>
      </c>
      <c r="C4" s="2" t="s">
        <v>72</v>
      </c>
      <c r="D4" s="150"/>
      <c r="E4" s="246"/>
      <c r="F4" s="248"/>
    </row>
    <row r="5" spans="1:6" ht="18.75" customHeight="1">
      <c r="A5" s="243" t="s">
        <v>1</v>
      </c>
      <c r="B5" s="61" t="s">
        <v>73</v>
      </c>
      <c r="C5" s="61" t="s">
        <v>73</v>
      </c>
      <c r="D5" s="61" t="s">
        <v>73</v>
      </c>
      <c r="E5" s="62"/>
      <c r="F5" s="63"/>
    </row>
    <row r="6" spans="1:6" ht="18.75" customHeight="1">
      <c r="A6" s="157"/>
      <c r="B6" s="64" t="s">
        <v>151</v>
      </c>
      <c r="C6" s="64" t="s">
        <v>152</v>
      </c>
      <c r="D6" s="64" t="s">
        <v>153</v>
      </c>
      <c r="E6" s="65" t="s">
        <v>74</v>
      </c>
      <c r="F6" s="66"/>
    </row>
    <row r="7" spans="1:8" ht="18.75" customHeight="1">
      <c r="A7" s="251"/>
      <c r="B7" s="67">
        <v>-1.05</v>
      </c>
      <c r="C7" s="67">
        <v>-1.2</v>
      </c>
      <c r="D7" s="67">
        <v>-2.25</v>
      </c>
      <c r="E7" s="68"/>
      <c r="F7" s="69"/>
      <c r="G7" s="48"/>
      <c r="H7" s="48"/>
    </row>
    <row r="8" spans="1:8" ht="18.75" customHeight="1">
      <c r="A8" s="243" t="s">
        <v>2</v>
      </c>
      <c r="B8" s="70"/>
      <c r="C8" s="71"/>
      <c r="D8" s="70"/>
      <c r="E8" s="72"/>
      <c r="F8" s="63"/>
      <c r="G8" s="48"/>
      <c r="H8" s="48"/>
    </row>
    <row r="9" spans="1:8" ht="18.75" customHeight="1">
      <c r="A9" s="157"/>
      <c r="B9" s="64" t="s">
        <v>99</v>
      </c>
      <c r="C9" s="64" t="s">
        <v>100</v>
      </c>
      <c r="D9" s="64" t="s">
        <v>95</v>
      </c>
      <c r="E9" s="65" t="s">
        <v>74</v>
      </c>
      <c r="F9" s="66"/>
      <c r="G9" s="48"/>
      <c r="H9" s="48"/>
    </row>
    <row r="10" spans="1:6" ht="18.75" customHeight="1">
      <c r="A10" s="251"/>
      <c r="B10" s="67">
        <v>-1.025</v>
      </c>
      <c r="C10" s="67">
        <v>-1.175</v>
      </c>
      <c r="D10" s="67">
        <v>-2.2</v>
      </c>
      <c r="E10" s="68"/>
      <c r="F10" s="69"/>
    </row>
    <row r="11" spans="1:6" ht="18.75" customHeight="1">
      <c r="A11" s="243" t="s">
        <v>75</v>
      </c>
      <c r="B11" s="70"/>
      <c r="C11" s="71"/>
      <c r="D11" s="70"/>
      <c r="E11" s="72"/>
      <c r="F11" s="63"/>
    </row>
    <row r="12" spans="1:6" ht="18.75" customHeight="1">
      <c r="A12" s="157"/>
      <c r="B12" s="64" t="s">
        <v>151</v>
      </c>
      <c r="C12" s="64" t="s">
        <v>154</v>
      </c>
      <c r="D12" s="64" t="s">
        <v>153</v>
      </c>
      <c r="E12" s="65" t="s">
        <v>74</v>
      </c>
      <c r="F12" s="66"/>
    </row>
    <row r="13" spans="1:6" ht="18.75" customHeight="1">
      <c r="A13" s="244"/>
      <c r="B13" s="73">
        <v>-1.05</v>
      </c>
      <c r="C13" s="89">
        <v>-1.2</v>
      </c>
      <c r="D13" s="73">
        <v>-2.25</v>
      </c>
      <c r="E13" s="74"/>
      <c r="F13" s="75"/>
    </row>
    <row r="14" ht="14.25">
      <c r="C14" s="81"/>
    </row>
    <row r="15" ht="14.25">
      <c r="A15" s="7" t="s">
        <v>158</v>
      </c>
    </row>
  </sheetData>
  <sheetProtection password="E846" sheet="1"/>
  <mergeCells count="8">
    <mergeCell ref="A11:A13"/>
    <mergeCell ref="E3:E4"/>
    <mergeCell ref="A3:A4"/>
    <mergeCell ref="D3:D4"/>
    <mergeCell ref="F3:F4"/>
    <mergeCell ref="B3:C3"/>
    <mergeCell ref="A5:A7"/>
    <mergeCell ref="A8:A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&amp;C- 21 -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9">
      <selection activeCell="B2" sqref="B2:F23"/>
    </sheetView>
  </sheetViews>
  <sheetFormatPr defaultColWidth="8.796875" defaultRowHeight="15"/>
  <cols>
    <col min="1" max="1" width="0.8984375" style="0" customWidth="1"/>
    <col min="2" max="2" width="14.69921875" style="0" customWidth="1"/>
    <col min="3" max="3" width="14.59765625" style="0" customWidth="1"/>
    <col min="4" max="4" width="20.69921875" style="0" customWidth="1"/>
    <col min="5" max="5" width="20.59765625" style="0" customWidth="1"/>
    <col min="6" max="6" width="20.69921875" style="0" customWidth="1"/>
  </cols>
  <sheetData>
    <row r="1" ht="6" customHeight="1"/>
    <row r="2" spans="2:4" ht="21" customHeight="1">
      <c r="B2" s="123" t="s">
        <v>115</v>
      </c>
      <c r="C2" s="124"/>
      <c r="D2" s="124"/>
    </row>
    <row r="3" spans="1:4" ht="21" customHeight="1">
      <c r="A3" s="83"/>
      <c r="B3" s="264" t="s">
        <v>140</v>
      </c>
      <c r="C3" s="265"/>
      <c r="D3" s="127" t="s">
        <v>127</v>
      </c>
    </row>
    <row r="4" spans="1:4" ht="21" customHeight="1">
      <c r="A4" s="83"/>
      <c r="B4" s="266" t="s">
        <v>141</v>
      </c>
      <c r="C4" s="267"/>
      <c r="D4" s="126">
        <v>0.08</v>
      </c>
    </row>
    <row r="5" spans="1:4" ht="21" customHeight="1">
      <c r="A5" s="83"/>
      <c r="B5" s="254" t="s">
        <v>126</v>
      </c>
      <c r="C5" s="255"/>
      <c r="D5" s="125" t="s">
        <v>124</v>
      </c>
    </row>
    <row r="6" spans="1:4" ht="21" customHeight="1">
      <c r="A6" s="83"/>
      <c r="B6" s="256" t="s">
        <v>116</v>
      </c>
      <c r="C6" s="257"/>
      <c r="D6" s="252">
        <v>0.1</v>
      </c>
    </row>
    <row r="7" spans="1:4" ht="21" customHeight="1">
      <c r="A7" s="83"/>
      <c r="B7" s="260" t="s">
        <v>117</v>
      </c>
      <c r="C7" s="261"/>
      <c r="D7" s="253"/>
    </row>
    <row r="8" spans="2:3" ht="21" customHeight="1">
      <c r="B8" s="111"/>
      <c r="C8" s="111"/>
    </row>
    <row r="9" spans="2:6" ht="21" customHeight="1">
      <c r="B9" s="128" t="s">
        <v>120</v>
      </c>
      <c r="C9" s="124"/>
      <c r="D9" s="124"/>
      <c r="E9" s="124"/>
      <c r="F9" s="124"/>
    </row>
    <row r="10" spans="1:6" ht="21" customHeight="1">
      <c r="A10" s="83"/>
      <c r="B10" s="272" t="s">
        <v>128</v>
      </c>
      <c r="C10" s="273"/>
      <c r="D10" s="262" t="s">
        <v>129</v>
      </c>
      <c r="E10" s="276" t="s">
        <v>132</v>
      </c>
      <c r="F10" s="277"/>
    </row>
    <row r="11" spans="1:6" ht="21" customHeight="1">
      <c r="A11" s="83"/>
      <c r="B11" s="274"/>
      <c r="C11" s="275"/>
      <c r="D11" s="263"/>
      <c r="E11" s="134" t="s">
        <v>131</v>
      </c>
      <c r="F11" s="131" t="s">
        <v>130</v>
      </c>
    </row>
    <row r="12" spans="1:6" ht="42" customHeight="1">
      <c r="A12" s="83"/>
      <c r="B12" s="254" t="s">
        <v>118</v>
      </c>
      <c r="C12" s="255"/>
      <c r="D12" s="130">
        <v>0.0076</v>
      </c>
      <c r="E12" s="132">
        <v>0.0076</v>
      </c>
      <c r="F12" s="133"/>
    </row>
    <row r="13" spans="1:6" ht="21" customHeight="1">
      <c r="A13" s="83"/>
      <c r="B13" s="256" t="s">
        <v>125</v>
      </c>
      <c r="C13" s="257"/>
      <c r="D13" s="287">
        <v>0.529</v>
      </c>
      <c r="E13" s="289">
        <v>0.529</v>
      </c>
      <c r="F13" s="290"/>
    </row>
    <row r="14" spans="1:6" ht="21" customHeight="1">
      <c r="A14" s="83"/>
      <c r="B14" s="258" t="s">
        <v>119</v>
      </c>
      <c r="C14" s="259"/>
      <c r="D14" s="288"/>
      <c r="E14" s="288"/>
      <c r="F14" s="290"/>
    </row>
    <row r="15" spans="1:6" ht="21" customHeight="1">
      <c r="A15" s="83"/>
      <c r="B15" s="254" t="s">
        <v>121</v>
      </c>
      <c r="C15" s="255"/>
      <c r="D15" s="284" t="s">
        <v>156</v>
      </c>
      <c r="E15" s="285"/>
      <c r="F15" s="286"/>
    </row>
    <row r="16" spans="1:6" ht="21" customHeight="1">
      <c r="A16" s="83"/>
      <c r="B16" s="260" t="s">
        <v>122</v>
      </c>
      <c r="C16" s="261"/>
      <c r="D16" s="124"/>
      <c r="E16" s="124"/>
      <c r="F16" s="129"/>
    </row>
    <row r="17" ht="20.25" customHeight="1">
      <c r="C17" s="111"/>
    </row>
    <row r="18" spans="2:6" ht="21" customHeight="1">
      <c r="B18" s="283" t="s">
        <v>123</v>
      </c>
      <c r="C18" s="283"/>
      <c r="D18" s="124"/>
      <c r="E18" s="124"/>
      <c r="F18" s="124"/>
    </row>
    <row r="19" spans="1:7" ht="42" customHeight="1">
      <c r="A19" s="83"/>
      <c r="B19" s="270" t="s">
        <v>136</v>
      </c>
      <c r="C19" s="271"/>
      <c r="D19" s="137" t="s">
        <v>142</v>
      </c>
      <c r="E19" s="281" t="s">
        <v>137</v>
      </c>
      <c r="F19" s="282"/>
      <c r="G19" s="111"/>
    </row>
    <row r="20" spans="1:6" ht="42" customHeight="1">
      <c r="A20" s="83"/>
      <c r="B20" s="268" t="s">
        <v>133</v>
      </c>
      <c r="C20" s="269"/>
      <c r="D20" s="138" t="s">
        <v>139</v>
      </c>
      <c r="E20" s="144"/>
      <c r="F20" s="142"/>
    </row>
    <row r="21" spans="1:7" ht="42" customHeight="1">
      <c r="A21" s="83"/>
      <c r="B21" s="268" t="s">
        <v>134</v>
      </c>
      <c r="C21" s="269"/>
      <c r="D21" s="139" t="s">
        <v>138</v>
      </c>
      <c r="E21" s="143"/>
      <c r="F21" s="142"/>
      <c r="G21" s="111"/>
    </row>
    <row r="22" spans="1:6" ht="21" customHeight="1">
      <c r="A22" s="83"/>
      <c r="B22" s="276" t="s">
        <v>135</v>
      </c>
      <c r="C22" s="276"/>
      <c r="D22" s="279" t="s">
        <v>155</v>
      </c>
      <c r="E22" s="141"/>
      <c r="F22" s="135"/>
    </row>
    <row r="23" spans="1:6" ht="21" customHeight="1">
      <c r="A23" s="83"/>
      <c r="B23" s="278"/>
      <c r="C23" s="278"/>
      <c r="D23" s="280"/>
      <c r="E23" s="140"/>
      <c r="F23" s="136"/>
    </row>
    <row r="24" spans="2:3" ht="14.25">
      <c r="B24" s="111"/>
      <c r="C24" s="111"/>
    </row>
    <row r="25" ht="14.25">
      <c r="C25" s="111"/>
    </row>
    <row r="26" ht="14.25">
      <c r="C26" s="111"/>
    </row>
  </sheetData>
  <sheetProtection password="E846" sheet="1"/>
  <mergeCells count="25">
    <mergeCell ref="E10:F10"/>
    <mergeCell ref="B22:C23"/>
    <mergeCell ref="D22:D23"/>
    <mergeCell ref="E19:F19"/>
    <mergeCell ref="B18:C18"/>
    <mergeCell ref="D15:F15"/>
    <mergeCell ref="B21:C21"/>
    <mergeCell ref="D13:D14"/>
    <mergeCell ref="E13:E14"/>
    <mergeCell ref="F13:F14"/>
    <mergeCell ref="B3:C3"/>
    <mergeCell ref="B4:C4"/>
    <mergeCell ref="B5:C5"/>
    <mergeCell ref="B6:C6"/>
    <mergeCell ref="B7:C7"/>
    <mergeCell ref="B20:C20"/>
    <mergeCell ref="B19:C19"/>
    <mergeCell ref="B10:C11"/>
    <mergeCell ref="D6:D7"/>
    <mergeCell ref="B12:C12"/>
    <mergeCell ref="B13:C13"/>
    <mergeCell ref="B14:C14"/>
    <mergeCell ref="B15:C15"/>
    <mergeCell ref="B16:C16"/>
    <mergeCell ref="D10:D11"/>
  </mergeCells>
  <printOptions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  <headerFooter>
    <oddHeader>&amp;C- 22 -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木村浩晶</dc:creator>
  <cp:keywords/>
  <dc:description/>
  <cp:lastModifiedBy>EISEI</cp:lastModifiedBy>
  <cp:lastPrinted>2017-01-27T07:28:14Z</cp:lastPrinted>
  <dcterms:created xsi:type="dcterms:W3CDTF">2002-11-13T05:45:03Z</dcterms:created>
  <dcterms:modified xsi:type="dcterms:W3CDTF">2017-05-16T01:11:45Z</dcterms:modified>
  <cp:category/>
  <cp:version/>
  <cp:contentType/>
  <cp:contentStatus/>
</cp:coreProperties>
</file>